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a_delovni_zvezek"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1_20/Popisi_Excel/"/>
    </mc:Choice>
  </mc:AlternateContent>
  <xr:revisionPtr revIDLastSave="7949" documentId="13_ncr:1_{FF216D0D-C442-419A-A76B-1EE0EDAFDA9B}" xr6:coauthVersionLast="47" xr6:coauthVersionMax="47" xr10:uidLastSave="{AD65F864-BC4D-4728-BCA3-F7211CB99E8C}"/>
  <bookViews>
    <workbookView xWindow="3120" yWindow="735" windowWidth="19125" windowHeight="12300" tabRatio="599" xr2:uid="{00000000-000D-0000-FFFF-FFFF00000000}"/>
  </bookViews>
  <sheets>
    <sheet name="rekapitulacija - str.inst." sheetId="17" r:id="rId1"/>
    <sheet name="0." sheetId="19" r:id="rId2"/>
    <sheet name="1." sheetId="21" r:id="rId3"/>
    <sheet name="2" sheetId="15" r:id="rId4"/>
  </sheets>
  <definedNames>
    <definedName name="_xlnm.Print_Area" localSheetId="1">'0.'!$A$1:$G$148</definedName>
    <definedName name="_xlnm.Print_Area" localSheetId="2">'1.'!$A$1:$G$51</definedName>
    <definedName name="_xlnm.Print_Area" localSheetId="3">'2'!$A$1:$G$45</definedName>
    <definedName name="_xlnm.Print_Area" localSheetId="0">'rekapitulacija - str.inst.'!$A$1:$F$27</definedName>
    <definedName name="_xlnm.Print_Titles" localSheetId="1">'0.'!$1:$6</definedName>
    <definedName name="_xlnm.Print_Titles" localSheetId="2">'1.'!$1:$5</definedName>
    <definedName name="_xlnm.Print_Titles" localSheetId="3">'2'!$1:$5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9" l="1"/>
  <c r="H6" i="17" l="1"/>
  <c r="C6" i="17" s="1"/>
  <c r="F139" i="19" l="1"/>
  <c r="F20" i="17" l="1"/>
  <c r="G47" i="21" l="1"/>
  <c r="F21" i="17" s="1"/>
  <c r="G41" i="15" l="1"/>
  <c r="F22" i="17" s="1"/>
  <c r="F41" i="21" l="1"/>
  <c r="H40" i="21" l="1"/>
  <c r="H39"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47" i="21"/>
  <c r="A44" i="21"/>
  <c r="A37" i="21"/>
  <c r="A34" i="21"/>
  <c r="A33" i="21"/>
  <c r="A32" i="21"/>
  <c r="H33" i="15" l="1"/>
  <c r="H32" i="15"/>
  <c r="H31" i="15"/>
  <c r="H30" i="15"/>
  <c r="H29" i="15"/>
  <c r="H28" i="15"/>
  <c r="H27" i="15"/>
  <c r="H26" i="15"/>
  <c r="H25" i="15"/>
  <c r="H24" i="15"/>
  <c r="H23" i="15"/>
  <c r="H22" i="15"/>
  <c r="H21" i="15"/>
  <c r="H20" i="15"/>
  <c r="H19" i="15"/>
  <c r="H18" i="15"/>
  <c r="H17" i="15"/>
  <c r="H16" i="15"/>
  <c r="H15" i="15"/>
  <c r="H14" i="15"/>
  <c r="H13" i="15"/>
  <c r="H12" i="15"/>
  <c r="H11" i="15"/>
  <c r="H10" i="15"/>
  <c r="H9" i="15"/>
  <c r="A41" i="15"/>
  <c r="A38" i="15"/>
  <c r="A36" i="15"/>
  <c r="F39" i="15"/>
  <c r="F37" i="15"/>
  <c r="F35" i="15"/>
  <c r="F33" i="15"/>
  <c r="F41" i="15" l="1"/>
  <c r="H147" i="19"/>
  <c r="H146" i="19"/>
  <c r="H145" i="19"/>
  <c r="H144" i="19"/>
  <c r="F43" i="15" l="1"/>
  <c r="E22" i="17"/>
  <c r="H23" i="17" l="1"/>
  <c r="F45" i="21" l="1"/>
  <c r="F43" i="21" l="1"/>
  <c r="F47" i="21" s="1"/>
  <c r="H143" i="19" l="1"/>
  <c r="F143" i="19"/>
  <c r="A143" i="19"/>
  <c r="H142" i="19"/>
  <c r="H141" i="19"/>
  <c r="H139" i="19"/>
  <c r="H138" i="19"/>
  <c r="H136" i="19"/>
  <c r="H135" i="19"/>
  <c r="H133" i="19"/>
  <c r="H132" i="19"/>
  <c r="H130" i="19"/>
  <c r="H129" i="19"/>
  <c r="H128" i="19"/>
  <c r="A144" i="19"/>
  <c r="A141" i="19"/>
  <c r="A138" i="19"/>
  <c r="A135" i="19"/>
  <c r="A132" i="19"/>
  <c r="F49" i="21" l="1"/>
  <c r="E21" i="17"/>
  <c r="A31" i="15"/>
  <c r="A31" i="21" l="1"/>
  <c r="A130" i="19"/>
  <c r="H8" i="19"/>
  <c r="H7" i="15"/>
  <c r="H7" i="21"/>
  <c r="F136" i="19"/>
  <c r="F133" i="19"/>
  <c r="F130" i="19"/>
  <c r="B21" i="17"/>
  <c r="B8" i="21" s="1"/>
  <c r="H10" i="17"/>
  <c r="H8" i="21" l="1"/>
  <c r="A49" i="21"/>
  <c r="B20" i="17"/>
  <c r="B9" i="19" s="1"/>
  <c r="B22" i="17"/>
  <c r="A133" i="19"/>
  <c r="A136" i="19" s="1"/>
  <c r="A139" i="19" s="1"/>
  <c r="A142" i="19" s="1"/>
  <c r="H9" i="19" l="1"/>
  <c r="A146" i="19"/>
  <c r="B8" i="15"/>
  <c r="B6" i="15"/>
  <c r="B6" i="21"/>
  <c r="B7" i="19"/>
  <c r="H8" i="15" l="1"/>
  <c r="A43" i="15"/>
  <c r="J20" i="17"/>
  <c r="F146" i="19"/>
  <c r="E20" i="17" s="1"/>
  <c r="E24" i="17" s="1"/>
  <c r="G23" i="17" l="1"/>
  <c r="F23" i="17"/>
  <c r="F24" i="17" s="1"/>
  <c r="E25" i="17"/>
  <c r="E26" i="17" s="1"/>
  <c r="F25" i="17" l="1"/>
  <c r="F26" i="17" s="1"/>
  <c r="A35" i="15" l="1"/>
  <c r="A37" i="15" l="1"/>
  <c r="A39" i="15" l="1"/>
  <c r="A43" i="21" l="1"/>
  <c r="A45" i="21" l="1"/>
</calcChain>
</file>

<file path=xl/sharedStrings.xml><?xml version="1.0" encoding="utf-8"?>
<sst xmlns="http://schemas.openxmlformats.org/spreadsheetml/2006/main" count="215" uniqueCount="144">
  <si>
    <t>Priprava dokumentacije za potrebe izdelave PID-a (strojne inštalacije) vključno z vsemi vrisanimi shemami, spremembami,..., seznama z opisom sprememb ter predaja projektantskemu podjetju.</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</si>
  <si>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</si>
  <si>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</si>
  <si>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</si>
  <si>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</si>
  <si>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</si>
  <si>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</si>
  <si>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</si>
  <si>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</si>
  <si>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</si>
  <si>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</si>
  <si>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</si>
  <si>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</si>
  <si>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E</t>
  </si>
  <si>
    <t>KOL</t>
  </si>
  <si>
    <t>CENA</t>
  </si>
  <si>
    <t/>
  </si>
  <si>
    <t>kpl</t>
  </si>
  <si>
    <t>m</t>
  </si>
  <si>
    <t>POSTAVKA</t>
  </si>
  <si>
    <t>kg</t>
  </si>
  <si>
    <t>-</t>
  </si>
  <si>
    <t>Vse naprave in elementi v popisu materiala in del so navedeni samo primeroma</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</si>
  <si>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</si>
  <si>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</si>
  <si>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</si>
  <si>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</si>
  <si>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</si>
  <si>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</si>
  <si>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</si>
  <si>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št.črk</t>
  </si>
  <si>
    <t>komentar</t>
  </si>
  <si>
    <t>22% DDV (€):</t>
  </si>
  <si>
    <t>SKUPAJ Z 22% DDV (€):</t>
  </si>
  <si>
    <t>- fi 200</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</si>
  <si>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</si>
  <si>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</si>
  <si>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</si>
  <si>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</si>
  <si>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Komplet naprava z vsem internim ožičenjem in elektro meritvami znotraj naprave (napajanje do naprave izvede elektro izvajalec).</t>
  </si>
  <si>
    <t>Vzpostavitev delovanja kotla in sistema dobave sekancev.</t>
  </si>
  <si>
    <t>Zidarska dela in gradbena pomoč instalaterjem:
- kronsko vrtanje lukenj do Ø150,
- izdelava zidnih rež,
- pozidave in zametavanje prebojev oz.
  rež, …
komplet z vsem potrebnim materialom za vgradnjo</t>
  </si>
  <si>
    <t>UPRAVIČENI STROŠKI (€)</t>
  </si>
  <si>
    <t>NEUPRAVIČENI STROŠKI (€)</t>
  </si>
  <si>
    <t>2</t>
  </si>
  <si>
    <t>2.R</t>
  </si>
  <si>
    <t>Barvanje nosilnega in pritrdilnega materiala. RAL 7001 siva barva.</t>
  </si>
  <si>
    <t>NEPREDVIDENA DELA (7%)</t>
  </si>
  <si>
    <t>UPRAVIČENI STROŠKI</t>
  </si>
  <si>
    <t>NEUPRAVIČENI STROŠKI</t>
  </si>
  <si>
    <r>
      <rPr>
        <b/>
        <i/>
        <sz val="9"/>
        <rFont val="Courier New"/>
        <family val="3"/>
        <charset val="238"/>
      </rPr>
      <t>OPOMBA:</t>
    </r>
    <r>
      <rPr>
        <i/>
        <sz val="9"/>
        <rFont val="Courier New"/>
        <family val="3"/>
        <charset val="238"/>
      </rPr>
      <t xml:space="preserve">
V postavko je vključena tudi izdelava odprtin/prebojev v zidovih za vodenje kanalskih razvodov in zemeljska dela vezana na razvod cevi v terenu, L=18 m</t>
    </r>
  </si>
  <si>
    <t>Prezračevalni kanali/cevi iz PP, z zamreženo dovodno/odvodno odprtino v prostoru in zaključno kapo na dovodu in odvodu zunaj, kompletno z montažnim materialom</t>
  </si>
  <si>
    <t>Profilno železo za montažo transportne naprave z vsem montažnim materialom, v pocinkani izvedbi, vključno z izdelavo delavniške dokumentacije v sklopu priprave dela, komplet</t>
  </si>
  <si>
    <r>
      <rPr>
        <b/>
        <sz val="9"/>
        <rFont val="Courier New"/>
        <family val="3"/>
        <charset val="238"/>
      </rPr>
      <t>Pogonska enota za dozirni polž</t>
    </r>
    <r>
      <rPr>
        <sz val="9"/>
        <rFont val="Courier New"/>
        <family val="3"/>
        <charset val="238"/>
      </rPr>
      <t xml:space="preserve"> in mešalni disk, sestoječ iz motornega pogona s čelnim ozobjem 0,75 kW, verižniki in pogonsko verigo.
Primerno za dozirne naprave z dolžino polža do 6m in naklonom kanala do 20°.
Primerno za tipe kotlov TDS 240 in TDS 300 (samo delovanje na sekance).</t>
    </r>
  </si>
  <si>
    <r>
      <rPr>
        <b/>
        <sz val="9"/>
        <rFont val="Courier New"/>
        <family val="3"/>
        <charset val="238"/>
      </rPr>
      <t>Mešalni disk</t>
    </r>
    <r>
      <rPr>
        <sz val="9"/>
        <rFont val="Courier New"/>
        <family val="3"/>
        <charset val="238"/>
      </rPr>
      <t xml:space="preserve"> primeren za dozirno napravo za iznos materiala iz prostora neposredno ob kotlovnici, okroge ali pravokotne oblike. 
Sestoji iz pločevinaste plošče z 2 rokama iz ploščatega jekla z zamenljivima paketoma listnatih vzmeti. Izvedba rok iz ploščatega jekla zagotavlja enakomeren prenos moči preko celotnega premera. 
Pogon mešalnega diska se vrši preko transportnega polža s pomočjo zunaj ležečega motornega pogona s čelnim ozobljenjem.
Primerno za tipe kotlov TDS 240 in TDS 300 (samo delovanje na sekance).</t>
    </r>
  </si>
  <si>
    <r>
      <rPr>
        <b/>
        <sz val="9"/>
        <rFont val="Courier New"/>
        <family val="3"/>
        <charset val="238"/>
      </rPr>
      <t>Plezajoči polž s predajo navzdol</t>
    </r>
    <r>
      <rPr>
        <sz val="9"/>
        <rFont val="Courier New"/>
        <family val="3"/>
        <charset val="238"/>
      </rPr>
      <t xml:space="preserve">
Primeren za plezajoče polže z dolžino do 8m pri nagibu kanala 20° oz. do dolžine polža 5m pri nagibu kanala 40°.
Vklj. plezajoči kanal, polž (vklj. polž do dolžine 2,5m, v nasprotnem primeru potreben dodaten podaljšek), uležajenje in pogonska enota z motorjem 0,75 kW.
Plezajoči polž primeren za sekance granulacije do maks. P31S (po ISO 17225-4) ter pelete po ISO 17225-2.
Primeren za tipe kotlov TDS 240/300 z delovanjem na sekance.</t>
    </r>
  </si>
  <si>
    <r>
      <rPr>
        <b/>
        <sz val="9"/>
        <rFont val="Courier New"/>
        <family val="3"/>
        <charset val="238"/>
      </rPr>
      <t>Regulacija napolnitve</t>
    </r>
    <r>
      <rPr>
        <sz val="9"/>
        <rFont val="Courier New"/>
        <family val="3"/>
        <charset val="238"/>
      </rPr>
      <t xml:space="preserve"> s svetlobnim senzorjem za plezajoč polž, skupaj z KWB modulom dozirne naprave omogoča optimalno delovanje dozirne naprave in plezajočega kanala KWB. Obvezno uporabiti pri KWB plezajočem polžu v kombinaciji z tujo dozirno napravo.</t>
    </r>
  </si>
  <si>
    <r>
      <rPr>
        <b/>
        <sz val="9"/>
        <rFont val="Courier New"/>
        <family val="3"/>
        <charset val="238"/>
      </rPr>
      <t>KWB modul dozirne naprave</t>
    </r>
    <r>
      <rPr>
        <sz val="9"/>
        <rFont val="Courier New"/>
        <family val="3"/>
        <charset val="238"/>
      </rPr>
      <t xml:space="preserve"> za krmiljenje drugega pogona</t>
    </r>
  </si>
  <si>
    <r>
      <rPr>
        <b/>
        <sz val="9"/>
        <rFont val="Courier New"/>
        <family val="3"/>
        <charset val="238"/>
      </rPr>
      <t>Obloga za zaščito</t>
    </r>
    <r>
      <rPr>
        <sz val="9"/>
        <rFont val="Courier New"/>
        <family val="3"/>
        <charset val="238"/>
      </rPr>
      <t xml:space="preserve"> (L=2m) pred obrabo za dvžni polž, priporočena je pri napravah &gt; 100 kW in/ali abrazivnih sekancih. Ojačitev je treba predvideti na 1/3 dolžine.</t>
    </r>
  </si>
  <si>
    <t>4/2.3</t>
  </si>
  <si>
    <t>STROJNE INŠTALACIJE IN STROJNA OPREMA - ZALOGOVNIK</t>
  </si>
  <si>
    <r>
      <rPr>
        <b/>
        <sz val="9"/>
        <rFont val="Courier New"/>
        <family val="3"/>
        <charset val="238"/>
      </rPr>
      <t>Podaljšek kanala</t>
    </r>
    <r>
      <rPr>
        <sz val="9"/>
        <rFont val="Courier New"/>
        <family val="3"/>
        <charset val="238"/>
      </rPr>
      <t xml:space="preserve"> (3,5m) plezajočega polža s predajo navzdol za dolžine daljše od 2,5m. Primerno za tipe kotlov TDS 240/300 z obratovanjem na sekance.</t>
    </r>
  </si>
  <si>
    <r>
      <rPr>
        <b/>
        <sz val="9"/>
        <rFont val="Courier New"/>
        <family val="3"/>
        <charset val="238"/>
      </rPr>
      <t>Transportni kanal</t>
    </r>
    <r>
      <rPr>
        <sz val="9"/>
        <rFont val="Courier New"/>
        <family val="3"/>
        <charset val="238"/>
      </rPr>
      <t xml:space="preserve"> (L=3,6 m) za namestitev na plezajoči polž s predajo navzdol.
Transportni kanal v vijačeni izvedbi s snemljivim pokrovom, vključno z loputo s končnim stikalom kot zaščita pred prenapolnitvijo in stalno mazanim, dvojno zatesnjenim KWB gonilom za težje obremenitve RI130 brez potrebe po vzdrževanju. 
Transportni polž je zaradi preprečevanja zastojev opremljen s progresivno naraščajočo spiralo polža, območje zajemanja je iz plemenitega jekla.
Transportni polž in kanal sta primerna za sekance granulacije do maks. P31S po ISO 17225-4 in za pelete po ISO 17225-2.
Primerno za tipa kotlov TDS 240 in TDS 300 (samo za obratovanje na sekance) za prigradnjo na KWB plezajoči polž s predajo navzdol. Kanalöffnung: 2.5 m</t>
    </r>
  </si>
  <si>
    <t>SPLOŠNE ZAHTEVE</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</si>
  <si>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</si>
  <si>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</si>
  <si>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</si>
  <si>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</si>
  <si>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</si>
  <si>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</si>
  <si>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</si>
  <si>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</si>
  <si>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</si>
  <si>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</si>
  <si>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</si>
  <si>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</si>
  <si>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</si>
  <si>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</si>
  <si>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</si>
  <si>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</si>
  <si>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</si>
  <si>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</si>
  <si>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</si>
  <si>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</si>
  <si>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</si>
  <si>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</si>
  <si>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</si>
  <si>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</si>
  <si>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</si>
  <si>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</si>
  <si>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</si>
  <si>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</si>
  <si>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</si>
  <si>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</si>
  <si>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</si>
  <si>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</si>
  <si>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</si>
  <si>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</si>
  <si>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</si>
  <si>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</si>
  <si>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</si>
  <si>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</si>
  <si>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</si>
  <si>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</si>
  <si>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</si>
  <si>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</si>
  <si>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</si>
  <si>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</si>
  <si>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</si>
  <si>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</si>
  <si>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</si>
  <si>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</si>
  <si>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</si>
  <si>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</si>
  <si>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</si>
  <si>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</si>
  <si>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</si>
  <si>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</si>
  <si>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</si>
  <si>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</si>
  <si>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</si>
  <si>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</si>
  <si>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</si>
  <si>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</si>
  <si>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</si>
  <si>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</si>
  <si>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</si>
  <si>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</si>
  <si>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</si>
  <si>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</si>
  <si>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</si>
  <si>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</si>
  <si>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</si>
  <si>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</si>
  <si>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</si>
  <si>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</si>
  <si>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</si>
  <si>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</si>
  <si>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</si>
  <si>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Zajeto v enotnih cenah izvedbe (glej SPLOŠNE ZAHTEVE)!</t>
  </si>
  <si>
    <t>Zajeto v enotnih cenah izvedbe oz. ni predmet ponudbe!</t>
  </si>
  <si>
    <r>
      <t xml:space="preserve"> - stroški nakladanja in razkladanja odvoza odpadkov in ostalega materiala na stalno deponijo izvajalca, razkladanje, eventuelno razgrinjanje ter plačila vseh dovoljenj in potrebne komunalne in energetske pristojbine </t>
    </r>
    <r>
      <rPr>
        <b/>
        <sz val="9"/>
        <rFont val="Courier New"/>
        <family val="3"/>
        <charset val="238"/>
      </rPr>
      <t>vključno s plačilo vseh pristojbin za trajno deponiranje odpadkov in ostalega materiala in predajo ustreznih evidenčnih listov</t>
    </r>
    <r>
      <rPr>
        <sz val="9"/>
        <rFont val="Courier New"/>
        <family val="3"/>
        <charset val="238"/>
      </rPr>
      <t>, odstranitvitev vseh gradbiščnih provizorijev in začasnih komunalnih priključkov po končanih delih</t>
    </r>
  </si>
  <si>
    <t>Splošni stroški iz opisa v uvodu "splošno"
Zajeto v enotnih cenah izvedbe (glej SPLOŠNE ZAHTEVE)!</t>
  </si>
  <si>
    <t>Splošni stroški iz opisa v uvodu "splošno".
Zajeto v enotnih cenah izvedbe (glej SPLOŠNE ZAHTEVE)!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</si>
</sst>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164" formatCode="_-* #,##0.00\ _€_-;\-* #,##0.00\ _€_-;_-* &quot;-&quot;??\ _€_-;_-@_-"/>
    <numFmt numFmtId="165" formatCode="#,##0.0;[Red]#,##0.0"/>
    <numFmt numFmtId="166" formatCode="#,##0.00;[Red]#,##0.00"/>
    <numFmt numFmtId="167" formatCode="0;[Red]0"/>
    <numFmt numFmtId="168" formatCode="#,##0\ [$€-1];[Red]\-#,##0\ [$€-1]"/>
    <numFmt numFmtId="169" formatCode="#,##0.00\ &quot;€&quot;"/>
    <numFmt numFmtId="170" formatCode="_-* #,##0.00\ &quot;SIT&quot;_-;\-* #,##0.00\ &quot;SIT&quot;_-;_-* &quot;-&quot;??\ &quot;SIT&quot;_-;_-@_-"/>
    <numFmt numFmtId="171" formatCode="_-* #,##0.00\ _S_I_T_-;\-* #,##0.00\ _S_I_T_-;_-* &quot;-&quot;??\ _S_I_T_-;_-@_-"/>
    <numFmt numFmtId="172" formatCode="_-* #,##0.00\ [$€-1]_-;\-* #,##0.00\ [$€-1]_-;_-* &quot;-&quot;??\ [$€-1]_-;_-@_-"/>
    <numFmt numFmtId="173" formatCode="#,##0.0"/>
    <numFmt numFmtId="174" formatCode="#,##0.00_ ;\-#,##0.00\ "/>
    <numFmt numFmtId="175" formatCode="#,##0.00\ "/>
  </numFmts>
  <fonts count="23"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sz val="10"/>
      <color theme="1"/>
      <name val="Arial"/>
      <family val="2"/>
      <charset val="238"/>
    </font>
    <font>
      <b/>
      <sz val="10"/>
      <name val="Courier New"/>
      <family val="3"/>
      <charset val="238"/>
    </font>
    <font>
      <sz val="10"/>
      <name val="Courier New"/>
      <family val="3"/>
      <charset val="238"/>
    </font>
    <font>
      <sz val="10"/>
      <name val="Arial"/>
      <family val="2"/>
    </font>
  </fonts>
  <fills count="7">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
      <patternFill patternType="solid">
        <fgColor rgb="FFFFFF00"/>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4">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4" fillId="0" borderId="0" applyFill="0" applyBorder="0"/>
    <xf numFmtId="9" fontId="2" fillId="0" borderId="0" applyFont="0" applyFill="0" applyBorder="0" applyAlignment="0" applyProtection="0"/>
    <xf numFmtId="0" fontId="15" fillId="0" borderId="0"/>
    <xf numFmtId="170"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4" fillId="0" borderId="0"/>
    <xf numFmtId="0" fontId="14" fillId="0" borderId="0"/>
    <xf numFmtId="0" fontId="14" fillId="0" borderId="0"/>
    <xf numFmtId="0" fontId="1" fillId="0" borderId="0"/>
    <xf numFmtId="4" fontId="19" fillId="4" borderId="0">
      <alignment horizontal="right" wrapText="1"/>
      <protection locked="0"/>
    </xf>
    <xf numFmtId="164" fontId="2" fillId="0" borderId="0" applyFont="0" applyFill="0" applyBorder="0" applyAlignment="0" applyProtection="0"/>
    <xf numFmtId="0" fontId="22" fillId="0" borderId="0"/>
  </cellStyleXfs>
  <cellXfs count="208">
    <xf numFmtId="0" fontId="0" fillId="0" borderId="0" xfId="0"/>
    <xf numFmtId="167" fontId="5" fillId="0" borderId="0" xfId="2" applyNumberFormat="1" applyFont="1" applyFill="1" applyAlignment="1" applyProtection="1">
      <alignment horizontal="right" vertical="top"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7" fontId="5" fillId="0" borderId="0" xfId="0" quotePrefix="1" applyNumberFormat="1" applyFont="1" applyFill="1" applyBorder="1" applyAlignment="1" applyProtection="1">
      <alignment horizontal="right" vertical="top" shrinkToFit="1"/>
    </xf>
    <xf numFmtId="166" fontId="7" fillId="0" borderId="0" xfId="0" applyNumberFormat="1" applyFont="1" applyFill="1" applyBorder="1" applyAlignment="1" applyProtection="1">
      <alignment horizontal="right" shrinkToFit="1"/>
    </xf>
    <xf numFmtId="167"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5" fontId="5" fillId="0" borderId="0" xfId="0" applyNumberFormat="1" applyFont="1" applyFill="1" applyAlignment="1" applyProtection="1">
      <alignment horizontal="right" vertical="center" shrinkToFit="1"/>
    </xf>
    <xf numFmtId="166"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5"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5"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5"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5"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5" fontId="5" fillId="0" borderId="15" xfId="0" applyNumberFormat="1" applyFont="1" applyFill="1" applyBorder="1" applyAlignment="1" applyProtection="1">
      <alignment horizontal="right" vertical="center" shrinkToFit="1"/>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168" fontId="5" fillId="0" borderId="0" xfId="0" applyNumberFormat="1" applyFont="1" applyFill="1" applyAlignment="1" applyProtection="1">
      <alignment vertical="center"/>
    </xf>
    <xf numFmtId="166"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16" xfId="0" applyNumberFormat="1" applyFont="1" applyFill="1" applyBorder="1" applyAlignment="1" applyProtection="1">
      <alignment horizontal="center" vertical="center"/>
    </xf>
    <xf numFmtId="167"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5"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165" fontId="13" fillId="0" borderId="0" xfId="0" applyNumberFormat="1" applyFont="1" applyFill="1" applyAlignment="1" applyProtection="1">
      <alignment horizontal="right" shrinkToFit="1"/>
    </xf>
    <xf numFmtId="0" fontId="13" fillId="0" borderId="0" xfId="0" quotePrefix="1" applyNumberFormat="1" applyFont="1" applyFill="1" applyAlignment="1" applyProtection="1">
      <alignment vertical="top" wrapText="1"/>
    </xf>
    <xf numFmtId="166"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6"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5" fontId="12" fillId="0" borderId="11" xfId="0" applyNumberFormat="1" applyFont="1" applyFill="1" applyBorder="1" applyAlignment="1" applyProtection="1">
      <alignment horizontal="right" shrinkToFit="1"/>
    </xf>
    <xf numFmtId="0" fontId="9" fillId="0" borderId="16" xfId="0" applyNumberFormat="1" applyFont="1" applyFill="1" applyBorder="1" applyAlignment="1" applyProtection="1">
      <alignment horizontal="center" vertical="center"/>
    </xf>
    <xf numFmtId="169" fontId="5" fillId="0" borderId="0" xfId="0" applyNumberFormat="1" applyFont="1" applyFill="1" applyAlignment="1" applyProtection="1">
      <alignment horizontal="right" shrinkToFit="1"/>
    </xf>
    <xf numFmtId="169"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0" fontId="10" fillId="0" borderId="0" xfId="0" quotePrefix="1" applyNumberFormat="1" applyFont="1" applyFill="1" applyBorder="1" applyAlignment="1" applyProtection="1">
      <alignment vertical="top" wrapText="1"/>
    </xf>
    <xf numFmtId="4" fontId="17" fillId="0" borderId="5" xfId="0" applyNumberFormat="1" applyFont="1" applyBorder="1" applyAlignment="1">
      <alignment horizontal="right" vertical="center" wrapText="1"/>
    </xf>
    <xf numFmtId="167" fontId="18" fillId="0" borderId="16" xfId="0" applyNumberFormat="1" applyFont="1" applyFill="1" applyBorder="1" applyAlignment="1" applyProtection="1">
      <alignment horizontal="right" vertical="top" shrinkToFit="1"/>
    </xf>
    <xf numFmtId="0" fontId="18" fillId="0" borderId="16" xfId="0" applyNumberFormat="1" applyFont="1" applyFill="1" applyBorder="1" applyAlignment="1" applyProtection="1">
      <alignment vertical="top" wrapText="1"/>
    </xf>
    <xf numFmtId="0" fontId="18" fillId="0" borderId="16" xfId="0" applyNumberFormat="1" applyFont="1" applyFill="1" applyBorder="1" applyAlignment="1" applyProtection="1">
      <alignment horizontal="right"/>
    </xf>
    <xf numFmtId="165" fontId="18" fillId="0" borderId="16" xfId="0" applyNumberFormat="1" applyFont="1" applyFill="1" applyBorder="1" applyAlignment="1" applyProtection="1">
      <alignment horizontal="right" shrinkToFit="1"/>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6" fontId="5" fillId="0" borderId="18" xfId="0" applyNumberFormat="1" applyFont="1" applyFill="1" applyBorder="1" applyAlignment="1" applyProtection="1">
      <alignment horizontal="right" vertical="center" shrinkToFit="1"/>
    </xf>
    <xf numFmtId="167" fontId="20" fillId="0" borderId="0" xfId="0" applyNumberFormat="1" applyFont="1" applyFill="1" applyAlignment="1" applyProtection="1">
      <alignment horizontal="left" vertical="top"/>
    </xf>
    <xf numFmtId="0" fontId="21" fillId="0" borderId="0" xfId="0" applyNumberFormat="1" applyFont="1" applyFill="1" applyAlignment="1" applyProtection="1">
      <alignment vertical="top" wrapText="1"/>
    </xf>
    <xf numFmtId="0" fontId="21" fillId="0" borderId="0" xfId="0" applyNumberFormat="1" applyFont="1" applyFill="1" applyAlignment="1" applyProtection="1">
      <alignment horizontal="right"/>
    </xf>
    <xf numFmtId="165" fontId="21" fillId="0" borderId="0" xfId="0" applyNumberFormat="1" applyFont="1" applyFill="1" applyAlignment="1" applyProtection="1">
      <alignment horizontal="right" shrinkToFit="1"/>
    </xf>
    <xf numFmtId="166" fontId="21" fillId="0" borderId="0" xfId="0" applyNumberFormat="1" applyFont="1" applyFill="1" applyAlignment="1" applyProtection="1">
      <alignment horizontal="right" shrinkToFit="1"/>
    </xf>
    <xf numFmtId="166" fontId="20" fillId="0" borderId="0" xfId="0" applyNumberFormat="1" applyFont="1" applyFill="1" applyAlignment="1" applyProtection="1">
      <alignment horizontal="right" shrinkToFit="1"/>
    </xf>
    <xf numFmtId="167" fontId="21" fillId="0" borderId="0" xfId="0" applyNumberFormat="1" applyFont="1" applyFill="1" applyAlignment="1" applyProtection="1">
      <alignment horizontal="left" vertical="top"/>
    </xf>
    <xf numFmtId="0" fontId="21" fillId="0" borderId="0" xfId="0" applyNumberFormat="1" applyFont="1" applyFill="1" applyAlignment="1" applyProtection="1"/>
    <xf numFmtId="166" fontId="20" fillId="0" borderId="0" xfId="0" applyNumberFormat="1" applyFont="1" applyFill="1" applyAlignment="1" applyProtection="1"/>
    <xf numFmtId="166" fontId="7" fillId="0" borderId="0" xfId="0" applyNumberFormat="1" applyFont="1" applyFill="1" applyAlignment="1" applyProtection="1">
      <alignment horizontal="center" shrinkToFit="1"/>
    </xf>
    <xf numFmtId="166" fontId="7" fillId="0" borderId="0" xfId="0" applyNumberFormat="1" applyFont="1" applyFill="1" applyBorder="1" applyAlignment="1" applyProtection="1">
      <alignment horizontal="center" shrinkToFit="1"/>
    </xf>
    <xf numFmtId="166" fontId="5" fillId="0" borderId="0" xfId="0" applyNumberFormat="1" applyFont="1" applyFill="1" applyBorder="1" applyAlignment="1" applyProtection="1">
      <alignment horizontal="center" vertical="center" shrinkToFit="1"/>
    </xf>
    <xf numFmtId="166" fontId="5" fillId="5"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8"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0" fontId="5" fillId="0" borderId="0" xfId="6" applyFill="1">
      <protection locked="0"/>
    </xf>
    <xf numFmtId="172" fontId="5" fillId="5" borderId="0" xfId="0" applyNumberFormat="1" applyFont="1" applyFill="1" applyAlignment="1">
      <alignment horizontal="right" shrinkToFit="1"/>
    </xf>
    <xf numFmtId="172" fontId="20" fillId="0" borderId="0" xfId="0" applyNumberFormat="1" applyFont="1" applyFill="1" applyAlignment="1" applyProtection="1">
      <alignment horizontal="right" shrinkToFit="1"/>
    </xf>
    <xf numFmtId="172" fontId="5" fillId="0" borderId="3" xfId="0" applyNumberFormat="1" applyFont="1" applyFill="1" applyBorder="1" applyAlignment="1" applyProtection="1">
      <alignment horizontal="center" vertical="center" shrinkToFit="1"/>
    </xf>
    <xf numFmtId="0" fontId="21" fillId="0" borderId="0" xfId="0" applyFont="1" applyFill="1" applyAlignment="1">
      <alignment horizontal="right" vertical="top"/>
    </xf>
    <xf numFmtId="0" fontId="5" fillId="0" borderId="0" xfId="0" applyFont="1" applyFill="1" applyAlignment="1">
      <alignment horizontal="left" wrapText="1"/>
    </xf>
    <xf numFmtId="0" fontId="5" fillId="0" borderId="0" xfId="0" applyFont="1" applyFill="1" applyAlignment="1">
      <alignment horizontal="right"/>
    </xf>
    <xf numFmtId="173" fontId="5" fillId="0" borderId="0" xfId="0" applyNumberFormat="1" applyFont="1" applyFill="1" applyAlignment="1">
      <alignment horizontal="right"/>
    </xf>
    <xf numFmtId="4" fontId="5" fillId="0" borderId="0" xfId="0" applyNumberFormat="1" applyFont="1" applyFill="1" applyAlignment="1">
      <alignment horizontal="right"/>
    </xf>
    <xf numFmtId="0" fontId="5" fillId="0" borderId="0" xfId="0" applyFont="1" applyFill="1" applyAlignment="1">
      <alignment horizontal="center"/>
    </xf>
    <xf numFmtId="0" fontId="5" fillId="0" borderId="0" xfId="0" applyFont="1" applyFill="1" applyBorder="1"/>
    <xf numFmtId="0" fontId="5" fillId="0" borderId="0" xfId="0" applyFont="1" applyFill="1"/>
    <xf numFmtId="0" fontId="21" fillId="0" borderId="0" xfId="0" applyFont="1" applyFill="1" applyAlignment="1">
      <alignment horizontal="right" vertical="top" wrapText="1"/>
    </xf>
    <xf numFmtId="0" fontId="5" fillId="0" borderId="0" xfId="0" applyFont="1" applyFill="1" applyAlignment="1">
      <alignment horizontal="right" wrapText="1"/>
    </xf>
    <xf numFmtId="173" fontId="5" fillId="0" borderId="0" xfId="0" applyNumberFormat="1" applyFont="1" applyFill="1" applyAlignment="1">
      <alignment horizontal="right" wrapText="1"/>
    </xf>
    <xf numFmtId="4" fontId="5" fillId="0" borderId="0" xfId="0" applyNumberFormat="1" applyFont="1" applyFill="1" applyAlignment="1">
      <alignment horizontal="right" wrapText="1"/>
    </xf>
    <xf numFmtId="0" fontId="5" fillId="0" borderId="0" xfId="0" applyFont="1" applyFill="1" applyAlignment="1">
      <alignment horizontal="center" wrapText="1"/>
    </xf>
    <xf numFmtId="0" fontId="5" fillId="0" borderId="0" xfId="0" applyFont="1" applyFill="1" applyBorder="1" applyAlignment="1">
      <alignment wrapText="1"/>
    </xf>
    <xf numFmtId="0" fontId="5" fillId="0" borderId="0" xfId="0" applyFont="1" applyFill="1" applyAlignment="1">
      <alignment wrapText="1"/>
    </xf>
    <xf numFmtId="0" fontId="21" fillId="0" borderId="0" xfId="0" applyFont="1" applyAlignment="1">
      <alignment horizontal="right" vertical="top" wrapText="1"/>
    </xf>
    <xf numFmtId="4" fontId="5" fillId="0" borderId="0" xfId="0" applyNumberFormat="1" applyFont="1" applyAlignment="1">
      <alignment horizontal="right" wrapText="1"/>
    </xf>
    <xf numFmtId="0" fontId="5" fillId="0" borderId="0" xfId="0" applyFont="1" applyAlignment="1">
      <alignment horizontal="center" wrapText="1"/>
    </xf>
    <xf numFmtId="0" fontId="5" fillId="0" borderId="0" xfId="0" applyFont="1" applyAlignment="1">
      <alignment wrapText="1"/>
    </xf>
    <xf numFmtId="173"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left" vertical="top" wrapText="1"/>
    </xf>
    <xf numFmtId="0" fontId="21" fillId="0" borderId="0" xfId="0" applyFont="1" applyAlignment="1">
      <alignment horizontal="right" vertical="top"/>
    </xf>
    <xf numFmtId="4" fontId="5" fillId="0" borderId="0" xfId="0" applyNumberFormat="1" applyFont="1" applyAlignment="1">
      <alignment horizontal="right"/>
    </xf>
    <xf numFmtId="0" fontId="5" fillId="0" borderId="0" xfId="0" applyFont="1" applyAlignment="1">
      <alignment horizontal="center"/>
    </xf>
    <xf numFmtId="0" fontId="5" fillId="0" borderId="0" xfId="0" applyFont="1"/>
    <xf numFmtId="49" fontId="5" fillId="0" borderId="0" xfId="0" applyNumberFormat="1" applyFont="1" applyFill="1" applyBorder="1" applyAlignment="1">
      <alignment horizontal="left" vertical="top" wrapText="1"/>
    </xf>
    <xf numFmtId="174" fontId="5" fillId="0" borderId="0" xfId="32" applyNumberFormat="1" applyFont="1" applyFill="1" applyBorder="1" applyAlignment="1" applyProtection="1">
      <alignment horizontal="left" vertical="top"/>
    </xf>
    <xf numFmtId="0" fontId="5" fillId="0" borderId="0" xfId="0" applyFont="1" applyFill="1" applyAlignment="1">
      <alignment horizontal="left" vertical="top" wrapText="1"/>
    </xf>
    <xf numFmtId="0" fontId="5" fillId="0" borderId="0" xfId="0" applyNumberFormat="1" applyFont="1" applyFill="1" applyBorder="1" applyAlignment="1" applyProtection="1">
      <alignment horizontal="left" vertical="top" wrapText="1"/>
      <protection locked="0"/>
    </xf>
    <xf numFmtId="173" fontId="5" fillId="0" borderId="0" xfId="0" applyNumberFormat="1" applyFont="1" applyFill="1" applyBorder="1" applyAlignment="1" applyProtection="1">
      <alignment horizontal="left" vertical="top" wrapText="1"/>
      <protection locked="0"/>
    </xf>
    <xf numFmtId="175" fontId="5" fillId="0" borderId="0" xfId="0" applyNumberFormat="1" applyFont="1" applyFill="1" applyBorder="1" applyAlignment="1" applyProtection="1">
      <alignment horizontal="left" vertical="top"/>
      <protection locked="0"/>
    </xf>
    <xf numFmtId="4" fontId="5" fillId="0" borderId="0" xfId="0" applyNumberFormat="1" applyFont="1" applyFill="1" applyBorder="1" applyAlignment="1" applyProtection="1">
      <alignment horizontal="left" vertical="top"/>
      <protection locked="0"/>
    </xf>
    <xf numFmtId="0" fontId="5" fillId="0" borderId="0" xfId="0" applyFont="1" applyFill="1" applyBorder="1" applyAlignment="1">
      <alignment vertical="top"/>
    </xf>
    <xf numFmtId="49" fontId="5" fillId="0" borderId="0" xfId="0" applyNumberFormat="1" applyFont="1" applyFill="1" applyAlignment="1">
      <alignment horizontal="left" vertical="top" wrapText="1"/>
    </xf>
    <xf numFmtId="4"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right" vertical="top" wrapText="1"/>
    </xf>
    <xf numFmtId="173"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wrapText="1"/>
    </xf>
    <xf numFmtId="0" fontId="7" fillId="0" borderId="0" xfId="0" applyFont="1" applyFill="1" applyAlignment="1">
      <alignment vertical="top"/>
    </xf>
    <xf numFmtId="4" fontId="5" fillId="0" borderId="0" xfId="0" applyNumberFormat="1" applyFont="1" applyFill="1" applyBorder="1" applyAlignment="1" applyProtection="1">
      <alignment horizontal="right" vertical="top"/>
    </xf>
    <xf numFmtId="0" fontId="5" fillId="0" borderId="0" xfId="0" applyFont="1" applyFill="1" applyAlignment="1">
      <alignment vertical="top" wrapText="1"/>
    </xf>
    <xf numFmtId="4" fontId="5" fillId="0" borderId="0" xfId="0" applyNumberFormat="1" applyFont="1" applyFill="1" applyBorder="1" applyAlignment="1" applyProtection="1">
      <alignment horizontal="left" vertical="top"/>
    </xf>
    <xf numFmtId="0" fontId="5" fillId="0" borderId="0" xfId="0" applyFont="1" applyFill="1" applyBorder="1" applyAlignment="1">
      <alignment horizontal="left" vertical="top" wrapText="1"/>
    </xf>
    <xf numFmtId="0" fontId="7" fillId="0" borderId="0" xfId="0" applyFont="1" applyFill="1" applyBorder="1" applyAlignment="1">
      <alignment vertical="top" wrapText="1"/>
    </xf>
    <xf numFmtId="0" fontId="5" fillId="0" borderId="0" xfId="0" applyFont="1" applyFill="1" applyBorder="1" applyAlignment="1">
      <alignment vertical="top" wrapText="1"/>
    </xf>
    <xf numFmtId="0" fontId="7" fillId="0" borderId="0" xfId="0" applyFont="1" applyFill="1" applyBorder="1" applyAlignment="1">
      <alignment horizontal="left" vertical="top" wrapText="1"/>
    </xf>
    <xf numFmtId="165" fontId="5" fillId="0" borderId="0" xfId="0" quotePrefix="1" applyNumberFormat="1" applyFont="1" applyFill="1" applyAlignment="1" applyProtection="1">
      <alignment horizontal="right" shrinkToFit="1"/>
    </xf>
    <xf numFmtId="0" fontId="5" fillId="0" borderId="0" xfId="0" applyNumberFormat="1" applyFont="1" applyFill="1" applyBorder="1" applyAlignment="1" applyProtection="1">
      <alignment horizontal="left" vertical="top" wrapText="1"/>
    </xf>
    <xf numFmtId="0" fontId="13" fillId="0" borderId="0" xfId="0" applyNumberFormat="1" applyFont="1" applyFill="1" applyAlignment="1" applyProtection="1">
      <alignment vertical="top" wrapText="1"/>
    </xf>
    <xf numFmtId="0" fontId="5" fillId="0" borderId="0" xfId="0" quotePrefix="1" applyNumberFormat="1" applyFont="1" applyFill="1" applyAlignment="1" applyProtection="1">
      <alignment vertical="top" wrapText="1"/>
    </xf>
    <xf numFmtId="4" fontId="18" fillId="0" borderId="5" xfId="0" applyNumberFormat="1" applyFont="1" applyBorder="1" applyAlignment="1">
      <alignment horizontal="right" vertical="center" wrapText="1"/>
    </xf>
    <xf numFmtId="0" fontId="5" fillId="0" borderId="0" xfId="0" applyNumberFormat="1" applyFont="1" applyFill="1" applyBorder="1" applyAlignment="1" applyProtection="1">
      <alignment horizontal="right" wrapText="1"/>
    </xf>
    <xf numFmtId="4" fontId="5" fillId="0" borderId="0" xfId="5" applyFont="1" applyFill="1">
      <alignment horizontal="right"/>
      <protection locked="0"/>
    </xf>
    <xf numFmtId="0" fontId="7" fillId="0" borderId="0" xfId="0" applyFont="1" applyFill="1" applyAlignment="1">
      <alignment horizontal="left" vertical="top" wrapText="1"/>
    </xf>
    <xf numFmtId="0" fontId="5" fillId="0" borderId="0" xfId="0" quotePrefix="1" applyFont="1" applyAlignment="1">
      <alignment horizontal="left" vertical="top" wrapText="1"/>
    </xf>
    <xf numFmtId="0" fontId="5" fillId="0" borderId="0" xfId="33" applyFont="1" applyFill="1" applyBorder="1" applyAlignment="1">
      <alignment horizontal="left" vertical="top" wrapText="1"/>
    </xf>
    <xf numFmtId="0" fontId="5" fillId="0" borderId="0" xfId="0" applyNumberFormat="1" applyFont="1" applyFill="1" applyBorder="1" applyAlignment="1" applyProtection="1">
      <alignment horizontal="left" vertical="top" wrapText="1"/>
    </xf>
    <xf numFmtId="0" fontId="5" fillId="0" borderId="0" xfId="33" applyFont="1" applyAlignment="1">
      <alignment horizontal="left" vertical="top" wrapText="1"/>
    </xf>
    <xf numFmtId="0" fontId="5" fillId="0" borderId="0" xfId="0" applyFont="1" applyFill="1" applyAlignment="1">
      <alignment horizontal="left" vertical="top" wrapText="1"/>
    </xf>
    <xf numFmtId="0" fontId="5" fillId="0" borderId="0" xfId="0" applyFont="1" applyAlignment="1">
      <alignment horizontal="left" vertical="top" wrapText="1"/>
    </xf>
    <xf numFmtId="0" fontId="5" fillId="0" borderId="0" xfId="0" quotePrefix="1" applyFont="1" applyFill="1" applyAlignment="1">
      <alignment horizontal="left" vertical="top" wrapText="1"/>
    </xf>
    <xf numFmtId="0" fontId="5" fillId="0" borderId="0" xfId="0" quotePrefix="1" applyNumberFormat="1" applyFont="1" applyFill="1" applyAlignment="1" applyProtection="1">
      <alignment horizontal="left" vertical="top" wrapText="1"/>
      <protection locked="0"/>
    </xf>
    <xf numFmtId="0" fontId="5" fillId="0" borderId="0" xfId="0" applyNumberFormat="1" applyFont="1" applyFill="1" applyAlignment="1" applyProtection="1">
      <alignment horizontal="left" vertical="top" wrapText="1"/>
      <protection locked="0"/>
    </xf>
    <xf numFmtId="49" fontId="5" fillId="0" borderId="0" xfId="0" applyNumberFormat="1"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0" xfId="0" applyFont="1" applyFill="1" applyBorder="1" applyAlignment="1">
      <alignment vertical="top" wrapText="1"/>
    </xf>
    <xf numFmtId="0" fontId="5" fillId="0" borderId="0" xfId="0" applyFont="1" applyAlignment="1">
      <alignment vertical="top" wrapText="1"/>
    </xf>
    <xf numFmtId="0" fontId="7" fillId="0" borderId="0" xfId="33" applyFont="1" applyFill="1" applyAlignment="1">
      <alignment horizontal="left" vertical="top" wrapText="1"/>
    </xf>
    <xf numFmtId="44" fontId="7" fillId="0" borderId="9" xfId="0" applyNumberFormat="1" applyFont="1" applyBorder="1" applyAlignment="1" applyProtection="1">
      <alignment horizontal="center" vertical="center" shrinkToFit="1"/>
    </xf>
    <xf numFmtId="166" fontId="18" fillId="0" borderId="16" xfId="0" applyNumberFormat="1" applyFont="1" applyFill="1" applyBorder="1" applyAlignment="1" applyProtection="1">
      <alignment horizontal="right" shrinkToFit="1"/>
      <protection locked="0"/>
    </xf>
    <xf numFmtId="4" fontId="5" fillId="0" borderId="0" xfId="0" applyNumberFormat="1" applyFont="1" applyFill="1" applyAlignment="1" applyProtection="1">
      <alignment horizontal="right"/>
    </xf>
    <xf numFmtId="4" fontId="5" fillId="0" borderId="0" xfId="0" applyNumberFormat="1" applyFont="1" applyFill="1" applyAlignment="1" applyProtection="1">
      <alignment horizontal="right" wrapText="1"/>
    </xf>
    <xf numFmtId="175" fontId="5" fillId="0" borderId="0" xfId="0" applyNumberFormat="1" applyFont="1" applyFill="1" applyBorder="1" applyAlignment="1" applyProtection="1">
      <alignment horizontal="left" vertical="top"/>
    </xf>
    <xf numFmtId="4" fontId="5" fillId="0" borderId="0" xfId="0" applyNumberFormat="1" applyFont="1" applyFill="1" applyAlignment="1" applyProtection="1">
      <alignment horizontal="left" vertical="top"/>
    </xf>
    <xf numFmtId="4" fontId="5" fillId="0" borderId="0" xfId="5" applyFont="1" applyFill="1" applyProtection="1">
      <alignment horizontal="right"/>
    </xf>
    <xf numFmtId="4" fontId="5" fillId="6" borderId="0" xfId="0" applyNumberFormat="1" applyFont="1" applyFill="1" applyAlignment="1" applyProtection="1">
      <alignment horizontal="right"/>
    </xf>
    <xf numFmtId="4" fontId="5" fillId="2" borderId="0" xfId="5" applyFont="1" applyProtection="1">
      <alignment horizontal="right"/>
      <protection locked="0"/>
    </xf>
    <xf numFmtId="4" fontId="14" fillId="6" borderId="0" xfId="31" applyFont="1" applyFill="1" applyProtection="1">
      <alignment horizontal="right" wrapText="1"/>
    </xf>
    <xf numFmtId="4" fontId="5" fillId="6" borderId="0" xfId="5" applyFont="1" applyFill="1" applyProtection="1">
      <alignment horizontal="right"/>
    </xf>
  </cellXfs>
  <cellStyles count="34">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avadno_KALAMAR-PSO GREGORČIČEVA MS-16.11.04" xfId="33" xr:uid="{1F51528F-842E-427B-96DE-DD2997F2BDE2}"/>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xfId="32" builtinId="3"/>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27"/>
  <sheetViews>
    <sheetView showZeros="0" tabSelected="1" view="pageBreakPreview" zoomScaleNormal="100" zoomScaleSheetLayoutView="100" workbookViewId="0">
      <selection activeCell="E20" sqref="E20:E23"/>
    </sheetView>
  </sheetViews>
  <sheetFormatPr defaultColWidth="9" defaultRowHeight="12" x14ac:dyDescent="0.2"/>
  <cols>
    <col min="1" max="1" width="4.28515625" style="68" customWidth="1"/>
    <col min="2" max="2" width="35.140625" style="72" customWidth="1"/>
    <col min="3" max="3" width="4.7109375" style="56" customWidth="1"/>
    <col min="4" max="4" width="2.42578125" style="57" customWidth="1"/>
    <col min="5" max="6" width="22.7109375" style="58" customWidth="1"/>
    <col min="7" max="7" width="16.140625" style="87" hidden="1" customWidth="1"/>
    <col min="8" max="8" width="18.5703125" style="87" hidden="1" customWidth="1"/>
    <col min="9" max="13" width="0" style="87" hidden="1" customWidth="1"/>
    <col min="14" max="16384" width="9" style="87"/>
  </cols>
  <sheetData>
    <row r="1" spans="1:12" s="60" customFormat="1" ht="12" customHeight="1" x14ac:dyDescent="0.2">
      <c r="I1" s="4"/>
    </row>
    <row r="2" spans="1:12" s="60" customFormat="1" ht="12" customHeight="1" x14ac:dyDescent="0.2">
      <c r="A2" s="83"/>
      <c r="B2" s="83"/>
      <c r="C2" s="83"/>
      <c r="D2" s="83"/>
      <c r="E2" s="83"/>
      <c r="I2" s="4"/>
    </row>
    <row r="3" spans="1:12" s="41" customFormat="1" ht="9" x14ac:dyDescent="0.2">
      <c r="A3" s="79"/>
      <c r="B3" s="80" t="s">
        <v>9</v>
      </c>
      <c r="C3" s="81"/>
      <c r="D3" s="81"/>
      <c r="E3" s="82"/>
      <c r="F3" s="35"/>
      <c r="G3" s="78"/>
    </row>
    <row r="4" spans="1:12" x14ac:dyDescent="0.2">
      <c r="A4" s="62"/>
      <c r="B4" s="63"/>
      <c r="C4" s="64"/>
      <c r="D4" s="65"/>
      <c r="E4" s="66"/>
      <c r="F4" s="66"/>
    </row>
    <row r="6" spans="1:12" s="14" customFormat="1" ht="20.100000000000001" customHeight="1" x14ac:dyDescent="0.2">
      <c r="A6" s="13" t="s">
        <v>16</v>
      </c>
      <c r="B6" s="15"/>
      <c r="C6" s="34" t="str">
        <f>CONCATENATE(H6,"  POPIS MATERIALA IN DEL ")</f>
        <v xml:space="preserve">4/2.3.2  POPIS MATERIALA IN DEL </v>
      </c>
      <c r="D6" s="17"/>
      <c r="E6" s="18"/>
      <c r="F6" s="18"/>
      <c r="H6" s="47" t="str">
        <f>CONCATENATE(J6,".",K6)</f>
        <v>4/2.3.2</v>
      </c>
      <c r="J6" s="47" t="s">
        <v>59</v>
      </c>
      <c r="K6" s="47" t="s">
        <v>44</v>
      </c>
      <c r="L6" s="39"/>
    </row>
    <row r="7" spans="1:12" s="14" customFormat="1" ht="20.100000000000001" customHeight="1" x14ac:dyDescent="0.2">
      <c r="A7" s="13"/>
      <c r="B7" s="15"/>
      <c r="C7" s="16"/>
      <c r="D7" s="17"/>
      <c r="E7" s="18"/>
      <c r="F7" s="18"/>
    </row>
    <row r="8" spans="1:12" s="14" customFormat="1" ht="20.100000000000001" customHeight="1" x14ac:dyDescent="0.2">
      <c r="A8" s="13"/>
      <c r="B8" s="15"/>
      <c r="C8" s="16"/>
      <c r="D8" s="17"/>
      <c r="E8" s="18"/>
      <c r="F8" s="18"/>
    </row>
    <row r="9" spans="1:12" s="14" customFormat="1" ht="20.100000000000001" customHeight="1" x14ac:dyDescent="0.2">
      <c r="A9" s="13" t="s">
        <v>16</v>
      </c>
      <c r="B9" s="15"/>
      <c r="C9" s="16"/>
      <c r="D9" s="17"/>
      <c r="E9" s="18"/>
      <c r="F9" s="18"/>
    </row>
    <row r="10" spans="1:12" s="14" customFormat="1" ht="20.100000000000001" customHeight="1" x14ac:dyDescent="0.2">
      <c r="A10" s="13"/>
      <c r="B10" s="15"/>
      <c r="C10" s="34"/>
      <c r="D10" s="17"/>
      <c r="E10" s="18"/>
      <c r="F10" s="18"/>
      <c r="H10" s="47" t="str">
        <f>CONCATENATE(J10,".",K10)</f>
        <v>4/2.3.2.R</v>
      </c>
      <c r="J10" s="47" t="s">
        <v>59</v>
      </c>
      <c r="K10" s="47" t="s">
        <v>45</v>
      </c>
    </row>
    <row r="11" spans="1:12" s="14" customFormat="1" ht="20.100000000000001" customHeight="1" x14ac:dyDescent="0.2">
      <c r="A11" s="13" t="s">
        <v>16</v>
      </c>
      <c r="B11" s="15"/>
      <c r="C11" s="16"/>
      <c r="D11" s="17"/>
      <c r="E11" s="18"/>
      <c r="F11" s="18"/>
    </row>
    <row r="12" spans="1:12" s="14" customFormat="1" ht="20.100000000000001" customHeight="1" x14ac:dyDescent="0.2">
      <c r="A12" s="13"/>
      <c r="B12" s="15"/>
      <c r="C12" s="34" t="s">
        <v>60</v>
      </c>
      <c r="D12" s="17"/>
      <c r="E12" s="18"/>
      <c r="F12" s="18"/>
    </row>
    <row r="13" spans="1:12" s="14" customFormat="1" ht="20.100000000000001" customHeight="1" x14ac:dyDescent="0.2">
      <c r="A13" s="13"/>
      <c r="B13" s="15"/>
      <c r="C13" s="16"/>
      <c r="D13" s="17"/>
      <c r="E13" s="18"/>
      <c r="F13" s="18"/>
    </row>
    <row r="14" spans="1:12" s="14" customFormat="1" ht="20.100000000000001" customHeight="1" x14ac:dyDescent="0.2">
      <c r="A14" s="13"/>
      <c r="B14" s="15"/>
      <c r="C14" s="16"/>
      <c r="D14" s="17"/>
      <c r="E14" s="18"/>
      <c r="F14" s="18"/>
    </row>
    <row r="15" spans="1:12" s="14" customFormat="1" ht="20.100000000000001" customHeight="1" x14ac:dyDescent="0.2">
      <c r="A15" s="13"/>
      <c r="B15" s="15"/>
      <c r="C15" s="16"/>
      <c r="D15" s="17"/>
      <c r="E15" s="18"/>
      <c r="F15" s="18"/>
    </row>
    <row r="16" spans="1:12" s="14" customFormat="1" ht="20.100000000000001" customHeight="1" x14ac:dyDescent="0.2">
      <c r="A16" s="13"/>
      <c r="B16" s="15"/>
      <c r="C16" s="16"/>
      <c r="D16" s="17"/>
      <c r="E16" s="18"/>
      <c r="F16" s="18"/>
    </row>
    <row r="17" spans="1:10" s="14" customFormat="1" ht="20.100000000000001" customHeight="1" x14ac:dyDescent="0.2">
      <c r="A17" s="13"/>
      <c r="B17" s="15"/>
      <c r="C17" s="16"/>
      <c r="D17" s="17"/>
      <c r="E17" s="18"/>
      <c r="F17" s="18"/>
    </row>
    <row r="18" spans="1:10" s="14" customFormat="1" ht="20.100000000000001" customHeight="1" x14ac:dyDescent="0.2">
      <c r="A18" s="13"/>
      <c r="B18" s="15"/>
      <c r="C18" s="16"/>
      <c r="D18" s="17"/>
      <c r="E18" s="18"/>
      <c r="F18" s="18"/>
    </row>
    <row r="19" spans="1:10" s="14" customFormat="1" ht="20.100000000000001" customHeight="1" thickBot="1" x14ac:dyDescent="0.3">
      <c r="A19" s="13"/>
      <c r="B19" s="15"/>
      <c r="C19" s="16"/>
      <c r="D19" s="17"/>
      <c r="E19" s="115" t="s">
        <v>48</v>
      </c>
      <c r="F19" s="116" t="s">
        <v>49</v>
      </c>
    </row>
    <row r="20" spans="1:10" s="14" customFormat="1" ht="20.100000000000001" customHeight="1" thickTop="1" x14ac:dyDescent="0.2">
      <c r="A20" s="13" t="s">
        <v>16</v>
      </c>
      <c r="B20" s="19" t="str">
        <f>CONCATENATE(H$6,".",SUM(I$6:I20),"  SPLOŠNO")</f>
        <v>4/2.3.2.0  SPLOŠNO</v>
      </c>
      <c r="C20" s="20"/>
      <c r="D20" s="21"/>
      <c r="E20" s="128" t="str">
        <f>IF('0.'!F146=0," ",'0.'!F146)</f>
        <v xml:space="preserve"> </v>
      </c>
      <c r="F20" s="119" t="str">
        <f>IF('0.'!G146=0," ",'0.'!G146)</f>
        <v xml:space="preserve"> </v>
      </c>
      <c r="H20" s="14">
        <v>0</v>
      </c>
      <c r="J20" s="50">
        <f>SUM(E21:E22)</f>
        <v>0</v>
      </c>
    </row>
    <row r="21" spans="1:10" s="14" customFormat="1" ht="20.100000000000001" customHeight="1" x14ac:dyDescent="0.2">
      <c r="A21" s="13" t="s">
        <v>16</v>
      </c>
      <c r="B21" s="22" t="str">
        <f>CONCATENATE(H$6,".",SUM(I$6:I21),"  OGREVANJE")</f>
        <v>4/2.3.2.1  OGREVANJE</v>
      </c>
      <c r="C21" s="23"/>
      <c r="D21" s="24"/>
      <c r="E21" s="120" t="str">
        <f>IF('1.'!F47=0," ",'1.'!F47)</f>
        <v xml:space="preserve"> </v>
      </c>
      <c r="F21" s="120" t="str">
        <f>IF('1.'!G47=0," ",'1.'!G47)</f>
        <v xml:space="preserve"> </v>
      </c>
      <c r="I21" s="14">
        <v>1</v>
      </c>
    </row>
    <row r="22" spans="1:10" s="14" customFormat="1" ht="20.100000000000001" customHeight="1" x14ac:dyDescent="0.2">
      <c r="A22" s="13" t="s">
        <v>16</v>
      </c>
      <c r="B22" s="22" t="str">
        <f>CONCATENATE(H$6,".",SUM(I$6:I22),"  PREZRAČEVANJE")</f>
        <v>4/2.3.2.2  PREZRAČEVANJE</v>
      </c>
      <c r="C22" s="23"/>
      <c r="D22" s="24"/>
      <c r="E22" s="120" t="str">
        <f>'2'!F41</f>
        <v xml:space="preserve"> </v>
      </c>
      <c r="F22" s="120" t="str">
        <f>'2'!G41</f>
        <v xml:space="preserve"> </v>
      </c>
      <c r="I22" s="14">
        <v>1</v>
      </c>
    </row>
    <row r="23" spans="1:10" s="14" customFormat="1" ht="20.100000000000001" customHeight="1" thickBot="1" x14ac:dyDescent="0.25">
      <c r="A23" s="13"/>
      <c r="B23" s="103" t="s">
        <v>47</v>
      </c>
      <c r="C23" s="104"/>
      <c r="D23" s="105"/>
      <c r="E23" s="121"/>
      <c r="F23" s="122">
        <f>0.07*(SUM(E20:E22))+0.07*(SUM(F20:F22))</f>
        <v>0</v>
      </c>
      <c r="G23" s="117">
        <f>0.07*(SUM(E20:E22))</f>
        <v>0</v>
      </c>
      <c r="H23" s="117">
        <f>0.07*(SUM(F20:F22))</f>
        <v>0</v>
      </c>
    </row>
    <row r="24" spans="1:10" s="14" customFormat="1" ht="20.100000000000001" customHeight="1" thickTop="1" x14ac:dyDescent="0.2">
      <c r="A24" s="13" t="s">
        <v>16</v>
      </c>
      <c r="B24" s="25" t="s">
        <v>10</v>
      </c>
      <c r="C24" s="26"/>
      <c r="D24" s="27"/>
      <c r="E24" s="197">
        <f>SUM(E20:E23)</f>
        <v>0</v>
      </c>
      <c r="F24" s="197">
        <f>SUM(F20:F23)</f>
        <v>0</v>
      </c>
    </row>
    <row r="25" spans="1:10" s="14" customFormat="1" ht="20.100000000000001" customHeight="1" thickBot="1" x14ac:dyDescent="0.25">
      <c r="A25" s="13"/>
      <c r="B25" s="28" t="s">
        <v>32</v>
      </c>
      <c r="C25" s="29"/>
      <c r="D25" s="30"/>
      <c r="E25" s="123" t="str">
        <f>IF(SUM(E24)=0," ",0.22*SUM(E24))</f>
        <v xml:space="preserve"> </v>
      </c>
      <c r="F25" s="123" t="str">
        <f>IF(SUM(F24)=0," ",0.22*SUM(F24))</f>
        <v xml:space="preserve"> </v>
      </c>
    </row>
    <row r="26" spans="1:10" s="14" customFormat="1" ht="20.100000000000001" customHeight="1" thickTop="1" thickBot="1" x14ac:dyDescent="0.25">
      <c r="A26" s="13" t="s">
        <v>16</v>
      </c>
      <c r="B26" s="31" t="s">
        <v>33</v>
      </c>
      <c r="C26" s="32"/>
      <c r="D26" s="33"/>
      <c r="E26" s="124" t="str">
        <f>IF(SUM(E24:E25)=0," ",SUM(E24:E25))</f>
        <v xml:space="preserve"> </v>
      </c>
      <c r="F26" s="124" t="str">
        <f>IF(SUM(F24:F25)=0," ",SUM(F24:F25))</f>
        <v xml:space="preserve"> </v>
      </c>
    </row>
    <row r="27" spans="1:10" ht="12.75" thickTop="1" x14ac:dyDescent="0.2">
      <c r="G27" s="58"/>
    </row>
  </sheetData>
  <sheetProtection algorithmName="SHA-512" hashValue="pG+bsN2OYZpywYaaqWK1AbroyG1V08D5LBJMkaF1bsgQOtdFEYj6iGfH/bapKcUtxM5S6c4zs5s+aYCuriOM7g==" saltValue="pK3pTYait7/oRl4kuirSyA=="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0000"/>
  </sheetPr>
  <dimension ref="A1:X148"/>
  <sheetViews>
    <sheetView showZeros="0" view="pageBreakPreview" topLeftCell="A139" zoomScaleNormal="100" zoomScaleSheetLayoutView="100" workbookViewId="0">
      <selection activeCell="E143" sqref="E143"/>
    </sheetView>
  </sheetViews>
  <sheetFormatPr defaultColWidth="9" defaultRowHeight="12" x14ac:dyDescent="0.2"/>
  <cols>
    <col min="1" max="1" width="4.28515625" style="8" customWidth="1"/>
    <col min="2" max="2" width="40.7109375" style="72" customWidth="1"/>
    <col min="3" max="3" width="4.7109375" style="56" customWidth="1"/>
    <col min="4" max="4" width="7.7109375" style="57" customWidth="1"/>
    <col min="5" max="6" width="15.7109375" style="58" customWidth="1"/>
    <col min="7" max="7" width="14.7109375" style="87" customWidth="1"/>
    <col min="8" max="11" width="0" style="54" hidden="1" customWidth="1"/>
    <col min="12" max="14" width="0" style="7" hidden="1" customWidth="1"/>
    <col min="15" max="16384" width="9" style="7"/>
  </cols>
  <sheetData>
    <row r="1" spans="1:24" s="3" customFormat="1" x14ac:dyDescent="0.2">
      <c r="B1" s="60"/>
      <c r="C1" s="60"/>
      <c r="D1" s="60"/>
      <c r="E1" s="60"/>
      <c r="F1" s="60"/>
      <c r="G1" s="60"/>
      <c r="I1" s="54"/>
      <c r="J1" s="54"/>
      <c r="K1" s="54"/>
      <c r="L1" s="54"/>
    </row>
    <row r="2" spans="1:24" s="3" customFormat="1" x14ac:dyDescent="0.2">
      <c r="A2" s="42"/>
      <c r="B2" s="83"/>
      <c r="C2" s="83"/>
      <c r="D2" s="83"/>
      <c r="E2" s="83"/>
      <c r="F2" s="60"/>
      <c r="G2" s="60"/>
      <c r="I2" s="54"/>
      <c r="J2" s="54"/>
      <c r="K2" s="54"/>
      <c r="L2" s="54"/>
    </row>
    <row r="3" spans="1:24" s="3" customFormat="1" ht="24" x14ac:dyDescent="0.2">
      <c r="A3" s="99"/>
      <c r="B3" s="100" t="s">
        <v>19</v>
      </c>
      <c r="C3" s="101" t="s">
        <v>13</v>
      </c>
      <c r="D3" s="102" t="s">
        <v>14</v>
      </c>
      <c r="E3" s="198" t="s">
        <v>15</v>
      </c>
      <c r="F3" s="179" t="s">
        <v>42</v>
      </c>
      <c r="G3" s="179" t="s">
        <v>43</v>
      </c>
      <c r="I3" s="54"/>
      <c r="J3" s="54"/>
      <c r="K3" s="54"/>
      <c r="L3" s="54"/>
    </row>
    <row r="4" spans="1:24" s="5" customFormat="1" ht="12.75" x14ac:dyDescent="0.25">
      <c r="A4" s="43"/>
      <c r="B4" s="44"/>
      <c r="C4" s="45"/>
      <c r="D4" s="46"/>
      <c r="E4" s="40"/>
      <c r="F4" s="40"/>
      <c r="G4" s="40"/>
      <c r="I4" s="54"/>
      <c r="J4" s="54"/>
      <c r="K4" s="54"/>
      <c r="L4" s="54"/>
    </row>
    <row r="5" spans="1:24" s="36" customFormat="1" x14ac:dyDescent="0.2">
      <c r="A5" s="38"/>
      <c r="B5" s="80" t="s">
        <v>9</v>
      </c>
      <c r="C5" s="81"/>
      <c r="D5" s="81"/>
      <c r="E5" s="82"/>
      <c r="F5" s="80"/>
      <c r="G5" s="80"/>
      <c r="H5" s="37"/>
      <c r="I5" s="54"/>
      <c r="J5" s="54"/>
      <c r="K5" s="54"/>
      <c r="L5" s="54"/>
    </row>
    <row r="6" spans="1:24" x14ac:dyDescent="0.2">
      <c r="A6" s="6"/>
      <c r="B6" s="63"/>
      <c r="C6" s="64"/>
      <c r="D6" s="65"/>
      <c r="E6" s="66"/>
      <c r="F6" s="66"/>
      <c r="G6" s="66"/>
      <c r="H6" s="7"/>
      <c r="L6" s="54"/>
    </row>
    <row r="7" spans="1:24" ht="12.75" x14ac:dyDescent="0.2">
      <c r="B7" s="73" t="str">
        <f>'rekapitulacija - str.inst.'!C6</f>
        <v xml:space="preserve">4/2.3.2  POPIS MATERIALA IN DEL </v>
      </c>
      <c r="G7" s="58"/>
      <c r="H7" s="52" t="s">
        <v>30</v>
      </c>
      <c r="I7" s="54" t="s">
        <v>31</v>
      </c>
      <c r="J7" s="54" t="s">
        <v>31</v>
      </c>
      <c r="K7" s="54" t="s">
        <v>31</v>
      </c>
      <c r="L7" s="54" t="s">
        <v>31</v>
      </c>
    </row>
    <row r="8" spans="1:24" s="2" customFormat="1" x14ac:dyDescent="0.2">
      <c r="A8" s="1"/>
      <c r="B8" s="74"/>
      <c r="C8" s="56"/>
      <c r="D8" s="57"/>
      <c r="E8" s="58"/>
      <c r="F8" s="58"/>
      <c r="G8" s="58"/>
      <c r="H8" s="51" t="str">
        <f t="shared" ref="H8:H142" si="0">IF(LEN(B8)&lt;255,"",LEN(B8)-255)</f>
        <v/>
      </c>
      <c r="I8" s="54"/>
      <c r="J8" s="54"/>
      <c r="K8" s="54"/>
      <c r="L8" s="54"/>
    </row>
    <row r="9" spans="1:24" ht="12.75" x14ac:dyDescent="0.2">
      <c r="B9" s="73" t="str">
        <f>'rekapitulacija - str.inst.'!B20</f>
        <v>4/2.3.2.0  SPLOŠNO</v>
      </c>
      <c r="G9" s="58"/>
      <c r="H9" s="51" t="str">
        <f t="shared" si="0"/>
        <v/>
      </c>
      <c r="L9" s="54"/>
    </row>
    <row r="10" spans="1:24" s="87" customFormat="1" ht="12.75" x14ac:dyDescent="0.2">
      <c r="A10" s="68"/>
      <c r="B10" s="73"/>
      <c r="C10" s="56"/>
      <c r="D10" s="57"/>
      <c r="E10" s="58"/>
      <c r="F10" s="58"/>
      <c r="G10" s="58"/>
      <c r="H10" s="94"/>
      <c r="I10" s="96"/>
      <c r="J10" s="96"/>
      <c r="K10" s="96"/>
      <c r="L10" s="96"/>
    </row>
    <row r="11" spans="1:24" s="136" customFormat="1" ht="13.5" x14ac:dyDescent="0.2">
      <c r="A11" s="129"/>
      <c r="B11" s="130" t="s">
        <v>63</v>
      </c>
      <c r="C11" s="131"/>
      <c r="D11" s="132"/>
      <c r="E11" s="199"/>
      <c r="F11" s="133"/>
      <c r="G11" s="133"/>
      <c r="H11" s="134" t="str">
        <f>IF(LEN(B11)&gt;255, LEN(B11)-255," ")</f>
        <v xml:space="preserve"> </v>
      </c>
      <c r="I11" s="135"/>
      <c r="J11" s="135"/>
      <c r="K11" s="135"/>
      <c r="L11" s="135"/>
      <c r="M11" s="135"/>
      <c r="N11" s="135"/>
      <c r="O11" s="135"/>
      <c r="P11" s="135"/>
      <c r="Q11" s="135"/>
      <c r="R11" s="135"/>
      <c r="S11" s="135"/>
      <c r="T11" s="135"/>
      <c r="U11" s="135"/>
      <c r="V11" s="135"/>
      <c r="W11" s="135"/>
      <c r="X11" s="135"/>
    </row>
    <row r="12" spans="1:24" s="143" customFormat="1" ht="13.5" x14ac:dyDescent="0.2">
      <c r="A12" s="137"/>
      <c r="B12" s="130"/>
      <c r="C12" s="138"/>
      <c r="D12" s="139"/>
      <c r="E12" s="200"/>
      <c r="F12" s="140"/>
      <c r="G12" s="140"/>
      <c r="H12" s="141"/>
      <c r="I12" s="142"/>
      <c r="J12" s="142"/>
      <c r="K12" s="142"/>
      <c r="L12" s="142"/>
      <c r="M12" s="142"/>
      <c r="N12" s="142"/>
      <c r="O12" s="142"/>
      <c r="P12" s="142"/>
      <c r="Q12" s="142"/>
      <c r="R12" s="142"/>
      <c r="S12" s="142"/>
      <c r="T12" s="142"/>
      <c r="U12" s="142"/>
      <c r="V12" s="142"/>
      <c r="W12" s="142"/>
      <c r="X12" s="142"/>
    </row>
    <row r="13" spans="1:24" s="147" customFormat="1" ht="63" customHeight="1" x14ac:dyDescent="0.2">
      <c r="A13" s="144"/>
      <c r="B13" s="183" t="s">
        <v>64</v>
      </c>
      <c r="C13" s="183"/>
      <c r="D13" s="183"/>
      <c r="E13" s="183"/>
      <c r="F13" s="145"/>
      <c r="G13" s="146"/>
    </row>
    <row r="14" spans="1:24" s="147" customFormat="1" ht="72.75" customHeight="1" x14ac:dyDescent="0.2">
      <c r="A14" s="144"/>
      <c r="B14" s="183" t="s">
        <v>65</v>
      </c>
      <c r="C14" s="183"/>
      <c r="D14" s="183"/>
      <c r="E14" s="183"/>
      <c r="F14" s="145"/>
      <c r="G14" s="146"/>
    </row>
    <row r="15" spans="1:24" s="143" customFormat="1" ht="13.5" x14ac:dyDescent="0.2">
      <c r="A15" s="137"/>
      <c r="B15" s="149"/>
      <c r="C15" s="149"/>
      <c r="D15" s="148"/>
      <c r="E15" s="176"/>
      <c r="F15" s="149"/>
      <c r="G15" s="140"/>
      <c r="H15" s="141"/>
      <c r="I15" s="142"/>
      <c r="J15" s="142"/>
      <c r="K15" s="142"/>
      <c r="L15" s="142"/>
      <c r="M15" s="142"/>
      <c r="N15" s="142"/>
      <c r="O15" s="142"/>
      <c r="P15" s="142"/>
      <c r="Q15" s="142"/>
      <c r="R15" s="142"/>
      <c r="S15" s="142"/>
      <c r="T15" s="142"/>
      <c r="U15" s="142"/>
      <c r="V15" s="142"/>
      <c r="W15" s="142"/>
      <c r="X15" s="142"/>
    </row>
    <row r="16" spans="1:24" s="136" customFormat="1" ht="72" customHeight="1" x14ac:dyDescent="0.2">
      <c r="A16" s="129"/>
      <c r="B16" s="184" t="s">
        <v>66</v>
      </c>
      <c r="C16" s="184"/>
      <c r="D16" s="184"/>
      <c r="E16" s="184"/>
      <c r="F16" s="184"/>
      <c r="G16" s="133"/>
      <c r="H16" s="134"/>
      <c r="I16" s="135"/>
      <c r="J16" s="135"/>
      <c r="K16" s="135"/>
      <c r="L16" s="135"/>
      <c r="M16" s="135"/>
      <c r="N16" s="135"/>
      <c r="O16" s="135"/>
      <c r="P16" s="135"/>
      <c r="Q16" s="135"/>
      <c r="R16" s="135"/>
      <c r="S16" s="135"/>
      <c r="T16" s="135"/>
      <c r="U16" s="135"/>
      <c r="V16" s="135"/>
      <c r="W16" s="135"/>
      <c r="X16" s="135"/>
    </row>
    <row r="17" spans="1:24" s="136" customFormat="1" ht="27" customHeight="1" x14ac:dyDescent="0.2">
      <c r="A17" s="129"/>
      <c r="B17" s="184" t="s">
        <v>67</v>
      </c>
      <c r="C17" s="184"/>
      <c r="D17" s="184"/>
      <c r="E17" s="184"/>
      <c r="F17" s="184"/>
      <c r="G17" s="133"/>
      <c r="H17" s="134"/>
      <c r="I17" s="135"/>
      <c r="J17" s="135"/>
      <c r="K17" s="135"/>
      <c r="L17" s="135"/>
      <c r="M17" s="135"/>
      <c r="N17" s="135"/>
      <c r="O17" s="135"/>
      <c r="P17" s="135"/>
      <c r="Q17" s="135"/>
      <c r="R17" s="135"/>
      <c r="S17" s="135"/>
      <c r="T17" s="135"/>
      <c r="U17" s="135"/>
      <c r="V17" s="135"/>
      <c r="W17" s="135"/>
      <c r="X17" s="135"/>
    </row>
    <row r="18" spans="1:24" s="143" customFormat="1" ht="38.25" customHeight="1" x14ac:dyDescent="0.2">
      <c r="A18" s="137"/>
      <c r="B18" s="185" t="s">
        <v>68</v>
      </c>
      <c r="C18" s="185"/>
      <c r="D18" s="185"/>
      <c r="E18" s="185"/>
      <c r="F18" s="185"/>
      <c r="G18" s="140"/>
      <c r="H18" s="141"/>
      <c r="I18" s="142"/>
      <c r="J18" s="142"/>
      <c r="K18" s="142"/>
      <c r="L18" s="142"/>
      <c r="M18" s="142"/>
      <c r="N18" s="142"/>
      <c r="O18" s="142"/>
      <c r="P18" s="142"/>
      <c r="Q18" s="142"/>
      <c r="R18" s="142"/>
      <c r="S18" s="142"/>
      <c r="T18" s="142"/>
      <c r="U18" s="142"/>
      <c r="V18" s="142"/>
      <c r="W18" s="142"/>
      <c r="X18" s="142"/>
    </row>
    <row r="19" spans="1:24" s="153" customFormat="1" ht="24.75" customHeight="1" x14ac:dyDescent="0.2">
      <c r="A19" s="150"/>
      <c r="B19" s="186" t="s">
        <v>69</v>
      </c>
      <c r="C19" s="186"/>
      <c r="D19" s="186"/>
      <c r="E19" s="186"/>
      <c r="F19" s="151"/>
      <c r="G19" s="152"/>
    </row>
    <row r="20" spans="1:24" s="136" customFormat="1" ht="72.75" customHeight="1" x14ac:dyDescent="0.2">
      <c r="A20" s="129"/>
      <c r="B20" s="184" t="s">
        <v>70</v>
      </c>
      <c r="C20" s="184"/>
      <c r="D20" s="184"/>
      <c r="E20" s="184"/>
      <c r="F20" s="184"/>
      <c r="G20" s="133"/>
      <c r="H20" s="134"/>
      <c r="I20" s="135"/>
      <c r="J20" s="135"/>
      <c r="K20" s="135"/>
      <c r="L20" s="135"/>
      <c r="M20" s="135"/>
      <c r="N20" s="135"/>
      <c r="O20" s="135"/>
      <c r="P20" s="135"/>
      <c r="Q20" s="135"/>
      <c r="R20" s="135"/>
      <c r="S20" s="135"/>
      <c r="T20" s="135"/>
      <c r="U20" s="135"/>
      <c r="V20" s="135"/>
      <c r="W20" s="135"/>
      <c r="X20" s="135"/>
    </row>
    <row r="21" spans="1:24" s="136" customFormat="1" ht="27.75" customHeight="1" x14ac:dyDescent="0.2">
      <c r="A21" s="129"/>
      <c r="B21" s="187" t="s">
        <v>71</v>
      </c>
      <c r="C21" s="187"/>
      <c r="D21" s="187"/>
      <c r="E21" s="187"/>
      <c r="F21" s="187"/>
      <c r="G21" s="133"/>
      <c r="H21" s="134"/>
      <c r="I21" s="135"/>
      <c r="J21" s="135"/>
      <c r="K21" s="135"/>
      <c r="L21" s="135"/>
      <c r="M21" s="135"/>
      <c r="N21" s="135"/>
      <c r="O21" s="135"/>
      <c r="P21" s="135"/>
      <c r="Q21" s="135"/>
      <c r="R21" s="135"/>
      <c r="S21" s="135"/>
      <c r="T21" s="135"/>
      <c r="U21" s="135"/>
      <c r="V21" s="135"/>
      <c r="W21" s="135"/>
      <c r="X21" s="135"/>
    </row>
    <row r="22" spans="1:24" s="143" customFormat="1" ht="40.5" customHeight="1" x14ac:dyDescent="0.2">
      <c r="A22" s="137"/>
      <c r="B22" s="185" t="s">
        <v>72</v>
      </c>
      <c r="C22" s="185"/>
      <c r="D22" s="185"/>
      <c r="E22" s="185"/>
      <c r="F22" s="185"/>
      <c r="G22" s="140"/>
      <c r="H22" s="141"/>
      <c r="I22" s="142"/>
      <c r="J22" s="142"/>
      <c r="K22" s="142"/>
      <c r="L22" s="142"/>
      <c r="M22" s="142"/>
      <c r="N22" s="142"/>
      <c r="O22" s="142"/>
      <c r="P22" s="142"/>
      <c r="Q22" s="142"/>
      <c r="R22" s="142"/>
      <c r="S22" s="142"/>
      <c r="T22" s="142"/>
      <c r="U22" s="142"/>
      <c r="V22" s="142"/>
      <c r="W22" s="142"/>
      <c r="X22" s="142"/>
    </row>
    <row r="23" spans="1:24" s="143" customFormat="1" ht="27.75" customHeight="1" x14ac:dyDescent="0.2">
      <c r="A23" s="137"/>
      <c r="B23" s="185" t="s">
        <v>73</v>
      </c>
      <c r="C23" s="185"/>
      <c r="D23" s="185"/>
      <c r="E23" s="185"/>
      <c r="F23" s="185"/>
      <c r="G23" s="140"/>
      <c r="H23" s="141"/>
      <c r="I23" s="142"/>
      <c r="J23" s="142"/>
      <c r="K23" s="142"/>
      <c r="L23" s="142"/>
      <c r="M23" s="142"/>
      <c r="N23" s="142"/>
      <c r="O23" s="142"/>
      <c r="P23" s="142"/>
      <c r="Q23" s="142"/>
      <c r="R23" s="142"/>
      <c r="S23" s="142"/>
      <c r="T23" s="142"/>
      <c r="U23" s="142"/>
      <c r="V23" s="142"/>
      <c r="W23" s="142"/>
      <c r="X23" s="142"/>
    </row>
    <row r="24" spans="1:24" s="136" customFormat="1" ht="52.5" customHeight="1" x14ac:dyDescent="0.2">
      <c r="A24" s="129"/>
      <c r="B24" s="187" t="s">
        <v>74</v>
      </c>
      <c r="C24" s="187"/>
      <c r="D24" s="187"/>
      <c r="E24" s="187"/>
      <c r="F24" s="187"/>
      <c r="G24" s="133"/>
      <c r="H24" s="134"/>
      <c r="I24" s="135"/>
      <c r="J24" s="135"/>
      <c r="K24" s="135"/>
      <c r="L24" s="135"/>
      <c r="M24" s="135"/>
      <c r="N24" s="135"/>
      <c r="O24" s="135"/>
      <c r="P24" s="135"/>
      <c r="Q24" s="135"/>
      <c r="R24" s="135"/>
      <c r="S24" s="135"/>
      <c r="T24" s="135"/>
      <c r="U24" s="135"/>
      <c r="V24" s="135"/>
      <c r="W24" s="135"/>
      <c r="X24" s="135"/>
    </row>
    <row r="25" spans="1:24" s="136" customFormat="1" ht="13.5" x14ac:dyDescent="0.2">
      <c r="A25" s="129"/>
      <c r="B25" s="154"/>
      <c r="C25" s="149"/>
      <c r="D25" s="148"/>
      <c r="E25" s="155"/>
      <c r="F25" s="155"/>
      <c r="G25" s="133"/>
      <c r="H25" s="134"/>
      <c r="I25" s="135"/>
      <c r="J25" s="135"/>
      <c r="K25" s="135"/>
      <c r="L25" s="135"/>
      <c r="M25" s="135"/>
      <c r="N25" s="135"/>
      <c r="O25" s="135"/>
      <c r="P25" s="135"/>
      <c r="Q25" s="135"/>
      <c r="R25" s="135"/>
      <c r="S25" s="135"/>
      <c r="T25" s="135"/>
      <c r="U25" s="135"/>
      <c r="V25" s="135"/>
      <c r="W25" s="135"/>
      <c r="X25" s="135"/>
    </row>
    <row r="26" spans="1:24" s="136" customFormat="1" ht="13.5" x14ac:dyDescent="0.2">
      <c r="A26" s="129"/>
      <c r="B26" s="182" t="s">
        <v>75</v>
      </c>
      <c r="C26" s="182"/>
      <c r="D26" s="182"/>
      <c r="E26" s="182"/>
      <c r="F26" s="182"/>
      <c r="G26" s="133"/>
      <c r="H26" s="134"/>
      <c r="I26" s="135"/>
      <c r="J26" s="135"/>
      <c r="K26" s="135"/>
      <c r="L26" s="135"/>
      <c r="M26" s="135"/>
      <c r="N26" s="135"/>
      <c r="O26" s="135"/>
      <c r="P26" s="135"/>
      <c r="Q26" s="135"/>
      <c r="R26" s="135"/>
      <c r="S26" s="135"/>
      <c r="T26" s="135"/>
      <c r="U26" s="135"/>
      <c r="V26" s="135"/>
      <c r="W26" s="135"/>
      <c r="X26" s="135"/>
    </row>
    <row r="27" spans="1:24" s="136" customFormat="1" ht="25.5" customHeight="1" x14ac:dyDescent="0.2">
      <c r="A27" s="129"/>
      <c r="B27" s="187" t="s">
        <v>76</v>
      </c>
      <c r="C27" s="187"/>
      <c r="D27" s="187"/>
      <c r="E27" s="187"/>
      <c r="F27" s="187"/>
      <c r="G27" s="133"/>
      <c r="H27" s="134"/>
      <c r="I27" s="135"/>
      <c r="J27" s="135"/>
      <c r="K27" s="135"/>
      <c r="L27" s="135"/>
      <c r="M27" s="135"/>
      <c r="N27" s="135"/>
      <c r="O27" s="135"/>
      <c r="P27" s="135"/>
      <c r="Q27" s="135"/>
      <c r="R27" s="135"/>
      <c r="S27" s="135"/>
      <c r="T27" s="135"/>
      <c r="U27" s="135"/>
      <c r="V27" s="135"/>
      <c r="W27" s="135"/>
      <c r="X27" s="135"/>
    </row>
    <row r="28" spans="1:24" s="136" customFormat="1" ht="13.5" x14ac:dyDescent="0.2">
      <c r="A28" s="129"/>
      <c r="B28" s="156"/>
      <c r="C28" s="149"/>
      <c r="D28" s="148"/>
      <c r="E28" s="155"/>
      <c r="F28" s="155"/>
      <c r="G28" s="133"/>
      <c r="H28" s="134"/>
      <c r="I28" s="135"/>
      <c r="J28" s="135"/>
      <c r="K28" s="135"/>
      <c r="L28" s="135"/>
      <c r="M28" s="135"/>
      <c r="N28" s="135"/>
      <c r="O28" s="135"/>
      <c r="P28" s="135"/>
      <c r="Q28" s="135"/>
      <c r="R28" s="135"/>
      <c r="S28" s="135"/>
      <c r="T28" s="135"/>
      <c r="U28" s="135"/>
      <c r="V28" s="135"/>
      <c r="W28" s="135"/>
      <c r="X28" s="135"/>
    </row>
    <row r="29" spans="1:24" s="136" customFormat="1" ht="74.25" customHeight="1" x14ac:dyDescent="0.2">
      <c r="A29" s="129"/>
      <c r="B29" s="188" t="s">
        <v>77</v>
      </c>
      <c r="C29" s="188"/>
      <c r="D29" s="188"/>
      <c r="E29" s="188"/>
      <c r="F29" s="188"/>
      <c r="G29" s="133"/>
      <c r="H29" s="134"/>
      <c r="I29" s="135"/>
      <c r="J29" s="135"/>
      <c r="K29" s="135"/>
      <c r="L29" s="135"/>
      <c r="M29" s="135"/>
      <c r="N29" s="135"/>
      <c r="O29" s="135"/>
      <c r="P29" s="135"/>
      <c r="Q29" s="135"/>
      <c r="R29" s="135"/>
      <c r="S29" s="135"/>
      <c r="T29" s="135"/>
      <c r="U29" s="135"/>
      <c r="V29" s="135"/>
      <c r="W29" s="135"/>
      <c r="X29" s="135"/>
    </row>
    <row r="30" spans="1:24" s="136" customFormat="1" ht="13.5" x14ac:dyDescent="0.2">
      <c r="A30" s="129"/>
      <c r="B30" s="156"/>
      <c r="C30" s="149"/>
      <c r="D30" s="148"/>
      <c r="E30" s="155"/>
      <c r="F30" s="155"/>
      <c r="G30" s="133"/>
      <c r="H30" s="134"/>
      <c r="I30" s="135"/>
      <c r="J30" s="135"/>
      <c r="K30" s="135"/>
      <c r="L30" s="135"/>
      <c r="M30" s="135"/>
      <c r="N30" s="135"/>
      <c r="O30" s="135"/>
      <c r="P30" s="135"/>
      <c r="Q30" s="135"/>
      <c r="R30" s="135"/>
      <c r="S30" s="135"/>
      <c r="T30" s="135"/>
      <c r="U30" s="135"/>
      <c r="V30" s="135"/>
      <c r="W30" s="135"/>
      <c r="X30" s="135"/>
    </row>
    <row r="31" spans="1:24" s="136" customFormat="1" ht="13.5" x14ac:dyDescent="0.2">
      <c r="A31" s="129"/>
      <c r="B31" s="187" t="s">
        <v>78</v>
      </c>
      <c r="C31" s="187"/>
      <c r="D31" s="187"/>
      <c r="E31" s="187"/>
      <c r="F31" s="187"/>
      <c r="G31" s="133"/>
      <c r="H31" s="134"/>
      <c r="I31" s="135"/>
      <c r="J31" s="135"/>
      <c r="K31" s="135"/>
      <c r="L31" s="135"/>
      <c r="M31" s="135"/>
      <c r="N31" s="135"/>
      <c r="O31" s="135"/>
      <c r="P31" s="135"/>
      <c r="Q31" s="135"/>
      <c r="R31" s="135"/>
      <c r="S31" s="135"/>
      <c r="T31" s="135"/>
      <c r="U31" s="135"/>
      <c r="V31" s="135"/>
      <c r="W31" s="135"/>
      <c r="X31" s="135"/>
    </row>
    <row r="32" spans="1:24" s="136" customFormat="1" ht="13.5" x14ac:dyDescent="0.2">
      <c r="A32" s="129"/>
      <c r="B32" s="156"/>
      <c r="C32" s="149"/>
      <c r="D32" s="148"/>
      <c r="E32" s="155"/>
      <c r="F32" s="155"/>
      <c r="G32" s="133"/>
      <c r="H32" s="134"/>
      <c r="I32" s="135"/>
      <c r="J32" s="135"/>
      <c r="K32" s="135"/>
      <c r="L32" s="135"/>
      <c r="M32" s="135"/>
      <c r="N32" s="135"/>
      <c r="O32" s="135"/>
      <c r="P32" s="135"/>
      <c r="Q32" s="135"/>
      <c r="R32" s="135"/>
      <c r="S32" s="135"/>
      <c r="T32" s="135"/>
      <c r="U32" s="135"/>
      <c r="V32" s="135"/>
      <c r="W32" s="135"/>
      <c r="X32" s="135"/>
    </row>
    <row r="33" spans="1:24" s="136" customFormat="1" ht="24.75" customHeight="1" x14ac:dyDescent="0.2">
      <c r="A33" s="129"/>
      <c r="B33" s="187" t="s">
        <v>79</v>
      </c>
      <c r="C33" s="187"/>
      <c r="D33" s="187"/>
      <c r="E33" s="187"/>
      <c r="F33" s="187"/>
      <c r="G33" s="133"/>
      <c r="H33" s="134"/>
      <c r="I33" s="135"/>
      <c r="J33" s="135"/>
      <c r="K33" s="135"/>
      <c r="L33" s="135"/>
      <c r="M33" s="135"/>
      <c r="N33" s="135"/>
      <c r="O33" s="135"/>
      <c r="P33" s="135"/>
      <c r="Q33" s="135"/>
      <c r="R33" s="135"/>
      <c r="S33" s="135"/>
      <c r="T33" s="135"/>
      <c r="U33" s="135"/>
      <c r="V33" s="135"/>
      <c r="W33" s="135"/>
      <c r="X33" s="135"/>
    </row>
    <row r="34" spans="1:24" s="136" customFormat="1" ht="13.5" x14ac:dyDescent="0.2">
      <c r="A34" s="129"/>
      <c r="B34" s="156"/>
      <c r="C34" s="157"/>
      <c r="D34" s="158"/>
      <c r="E34" s="201"/>
      <c r="F34" s="160"/>
      <c r="G34" s="133"/>
      <c r="H34" s="134"/>
      <c r="I34" s="135"/>
      <c r="J34" s="135"/>
      <c r="K34" s="135"/>
      <c r="L34" s="135"/>
      <c r="M34" s="135"/>
      <c r="N34" s="135"/>
      <c r="O34" s="135"/>
      <c r="P34" s="135"/>
      <c r="Q34" s="135"/>
      <c r="R34" s="135"/>
      <c r="S34" s="135"/>
      <c r="T34" s="135"/>
      <c r="U34" s="135"/>
      <c r="V34" s="135"/>
      <c r="W34" s="135"/>
      <c r="X34" s="135"/>
    </row>
    <row r="35" spans="1:24" s="136" customFormat="1" ht="13.5" x14ac:dyDescent="0.2">
      <c r="A35" s="129"/>
      <c r="B35" s="189" t="s">
        <v>80</v>
      </c>
      <c r="C35" s="187"/>
      <c r="D35" s="187"/>
      <c r="E35" s="187"/>
      <c r="F35" s="187"/>
      <c r="G35" s="133"/>
      <c r="H35" s="134"/>
      <c r="I35" s="135"/>
      <c r="J35" s="135"/>
      <c r="K35" s="135"/>
      <c r="L35" s="135"/>
      <c r="M35" s="135"/>
      <c r="N35" s="135"/>
      <c r="O35" s="135"/>
      <c r="P35" s="135"/>
      <c r="Q35" s="135"/>
      <c r="R35" s="135"/>
      <c r="S35" s="135"/>
      <c r="T35" s="135"/>
      <c r="U35" s="135"/>
      <c r="V35" s="135"/>
      <c r="W35" s="135"/>
      <c r="X35" s="135"/>
    </row>
    <row r="36" spans="1:24" s="136" customFormat="1" ht="13.5" x14ac:dyDescent="0.2">
      <c r="A36" s="129"/>
      <c r="B36" s="156"/>
      <c r="C36" s="149"/>
      <c r="D36" s="148"/>
      <c r="E36" s="155"/>
      <c r="F36" s="155"/>
      <c r="G36" s="133"/>
      <c r="H36" s="134"/>
      <c r="I36" s="135"/>
      <c r="J36" s="135"/>
      <c r="K36" s="135"/>
      <c r="L36" s="135"/>
      <c r="M36" s="135"/>
      <c r="N36" s="135"/>
      <c r="O36" s="135"/>
      <c r="P36" s="135"/>
      <c r="Q36" s="135"/>
      <c r="R36" s="135"/>
      <c r="S36" s="135"/>
      <c r="T36" s="135"/>
      <c r="U36" s="135"/>
      <c r="V36" s="135"/>
      <c r="W36" s="135"/>
      <c r="X36" s="135"/>
    </row>
    <row r="37" spans="1:24" s="136" customFormat="1" ht="27.75" customHeight="1" x14ac:dyDescent="0.2">
      <c r="A37" s="129"/>
      <c r="B37" s="190" t="s">
        <v>81</v>
      </c>
      <c r="C37" s="191"/>
      <c r="D37" s="191"/>
      <c r="E37" s="191"/>
      <c r="F37" s="191"/>
      <c r="G37" s="133"/>
      <c r="H37" s="134"/>
      <c r="I37" s="135"/>
      <c r="J37" s="135"/>
      <c r="K37" s="135"/>
      <c r="L37" s="135"/>
      <c r="M37" s="135"/>
      <c r="N37" s="135"/>
      <c r="O37" s="135"/>
      <c r="P37" s="135"/>
      <c r="Q37" s="135"/>
      <c r="R37" s="135"/>
      <c r="S37" s="135"/>
      <c r="T37" s="135"/>
      <c r="U37" s="135"/>
      <c r="V37" s="135"/>
      <c r="W37" s="135"/>
      <c r="X37" s="135"/>
    </row>
    <row r="38" spans="1:24" s="136" customFormat="1" ht="13.5" x14ac:dyDescent="0.2">
      <c r="A38" s="129"/>
      <c r="B38" s="156"/>
      <c r="C38" s="157"/>
      <c r="D38" s="158"/>
      <c r="E38" s="201"/>
      <c r="F38" s="160"/>
      <c r="G38" s="133"/>
      <c r="H38" s="134"/>
      <c r="I38" s="135"/>
      <c r="J38" s="135"/>
      <c r="K38" s="135"/>
      <c r="L38" s="135"/>
      <c r="M38" s="135"/>
      <c r="N38" s="135"/>
      <c r="O38" s="135"/>
      <c r="P38" s="135"/>
      <c r="Q38" s="135"/>
      <c r="R38" s="135"/>
      <c r="S38" s="135"/>
      <c r="T38" s="135"/>
      <c r="U38" s="135"/>
      <c r="V38" s="135"/>
      <c r="W38" s="135"/>
      <c r="X38" s="135"/>
    </row>
    <row r="39" spans="1:24" s="136" customFormat="1" ht="78" customHeight="1" x14ac:dyDescent="0.2">
      <c r="A39" s="129"/>
      <c r="B39" s="188" t="s">
        <v>141</v>
      </c>
      <c r="C39" s="188"/>
      <c r="D39" s="188"/>
      <c r="E39" s="188"/>
      <c r="F39" s="188"/>
      <c r="G39" s="133"/>
      <c r="H39" s="134"/>
      <c r="I39" s="135"/>
      <c r="J39" s="135"/>
      <c r="K39" s="135"/>
      <c r="L39" s="135"/>
      <c r="M39" s="135"/>
      <c r="N39" s="135"/>
      <c r="O39" s="135"/>
      <c r="P39" s="135"/>
      <c r="Q39" s="135"/>
      <c r="R39" s="135"/>
      <c r="S39" s="135"/>
      <c r="T39" s="135"/>
      <c r="U39" s="135"/>
      <c r="V39" s="135"/>
      <c r="W39" s="135"/>
      <c r="X39" s="135"/>
    </row>
    <row r="40" spans="1:24" s="136" customFormat="1" ht="39" customHeight="1" x14ac:dyDescent="0.2">
      <c r="A40" s="129"/>
      <c r="B40" s="188" t="s">
        <v>82</v>
      </c>
      <c r="C40" s="188"/>
      <c r="D40" s="188"/>
      <c r="E40" s="188"/>
      <c r="F40" s="188"/>
      <c r="G40" s="133"/>
      <c r="H40" s="134"/>
      <c r="I40" s="135"/>
      <c r="J40" s="135"/>
      <c r="K40" s="135"/>
      <c r="L40" s="135"/>
      <c r="M40" s="135"/>
      <c r="N40" s="135"/>
      <c r="O40" s="135"/>
      <c r="P40" s="135"/>
      <c r="Q40" s="135"/>
      <c r="R40" s="135"/>
      <c r="S40" s="135"/>
      <c r="T40" s="135"/>
      <c r="U40" s="135"/>
      <c r="V40" s="135"/>
      <c r="W40" s="135"/>
      <c r="X40" s="135"/>
    </row>
    <row r="41" spans="1:24" s="136" customFormat="1" ht="13.5" x14ac:dyDescent="0.2">
      <c r="A41" s="129"/>
      <c r="B41" s="156"/>
      <c r="C41" s="149"/>
      <c r="D41" s="148"/>
      <c r="E41" s="155"/>
      <c r="F41" s="155"/>
      <c r="G41" s="133"/>
      <c r="H41" s="134"/>
      <c r="I41" s="135"/>
      <c r="J41" s="135"/>
      <c r="K41" s="135"/>
      <c r="L41" s="135"/>
      <c r="M41" s="135"/>
      <c r="N41" s="135"/>
      <c r="O41" s="135"/>
      <c r="P41" s="135"/>
      <c r="Q41" s="135"/>
      <c r="R41" s="135"/>
      <c r="S41" s="135"/>
      <c r="T41" s="135"/>
      <c r="U41" s="135"/>
      <c r="V41" s="135"/>
      <c r="W41" s="135"/>
      <c r="X41" s="135"/>
    </row>
    <row r="42" spans="1:24" s="136" customFormat="1" ht="13.5" x14ac:dyDescent="0.2">
      <c r="A42" s="129"/>
      <c r="B42" s="187" t="s">
        <v>83</v>
      </c>
      <c r="C42" s="187"/>
      <c r="D42" s="187"/>
      <c r="E42" s="187"/>
      <c r="F42" s="187"/>
      <c r="G42" s="133"/>
      <c r="H42" s="134"/>
      <c r="I42" s="135"/>
      <c r="J42" s="135"/>
      <c r="K42" s="135"/>
      <c r="L42" s="135"/>
      <c r="M42" s="135"/>
      <c r="N42" s="135"/>
      <c r="O42" s="135"/>
      <c r="P42" s="135"/>
      <c r="Q42" s="135"/>
      <c r="R42" s="135"/>
      <c r="S42" s="135"/>
      <c r="T42" s="135"/>
      <c r="U42" s="135"/>
      <c r="V42" s="135"/>
      <c r="W42" s="135"/>
      <c r="X42" s="135"/>
    </row>
    <row r="43" spans="1:24" s="136" customFormat="1" ht="13.5" x14ac:dyDescent="0.2">
      <c r="A43" s="129"/>
      <c r="B43" s="156"/>
      <c r="C43" s="157"/>
      <c r="D43" s="158"/>
      <c r="E43" s="201"/>
      <c r="F43" s="160"/>
      <c r="G43" s="133"/>
      <c r="H43" s="134"/>
      <c r="I43" s="135"/>
      <c r="J43" s="135"/>
      <c r="K43" s="135"/>
      <c r="L43" s="135"/>
      <c r="M43" s="135"/>
      <c r="N43" s="135"/>
      <c r="O43" s="135"/>
      <c r="P43" s="135"/>
      <c r="Q43" s="135"/>
      <c r="R43" s="135"/>
      <c r="S43" s="135"/>
      <c r="T43" s="135"/>
      <c r="U43" s="135"/>
      <c r="V43" s="135"/>
      <c r="W43" s="135"/>
      <c r="X43" s="135"/>
    </row>
    <row r="44" spans="1:24" s="136" customFormat="1" ht="64.5" customHeight="1" x14ac:dyDescent="0.2">
      <c r="A44" s="129"/>
      <c r="B44" s="189" t="s">
        <v>84</v>
      </c>
      <c r="C44" s="189"/>
      <c r="D44" s="189"/>
      <c r="E44" s="189"/>
      <c r="F44" s="189"/>
      <c r="G44" s="133"/>
      <c r="H44" s="134"/>
      <c r="I44" s="135"/>
      <c r="J44" s="135"/>
      <c r="K44" s="135"/>
      <c r="L44" s="135"/>
      <c r="M44" s="135"/>
      <c r="N44" s="135"/>
      <c r="O44" s="135"/>
      <c r="P44" s="135"/>
      <c r="Q44" s="135"/>
      <c r="R44" s="135"/>
      <c r="S44" s="135"/>
      <c r="T44" s="135"/>
      <c r="U44" s="135"/>
      <c r="V44" s="135"/>
      <c r="W44" s="135"/>
      <c r="X44" s="135"/>
    </row>
    <row r="45" spans="1:24" s="153" customFormat="1" ht="51" customHeight="1" x14ac:dyDescent="0.2">
      <c r="A45" s="150"/>
      <c r="B45" s="183" t="s">
        <v>85</v>
      </c>
      <c r="C45" s="183"/>
      <c r="D45" s="183"/>
      <c r="E45" s="183"/>
      <c r="F45" s="151"/>
      <c r="G45" s="152"/>
    </row>
    <row r="46" spans="1:24" s="153" customFormat="1" ht="13.5" x14ac:dyDescent="0.2">
      <c r="A46" s="150"/>
      <c r="B46" s="183" t="s">
        <v>86</v>
      </c>
      <c r="C46" s="183"/>
      <c r="D46" s="183"/>
      <c r="E46" s="183"/>
      <c r="F46" s="151"/>
      <c r="G46" s="152"/>
    </row>
    <row r="47" spans="1:24" s="153" customFormat="1" ht="26.25" customHeight="1" x14ac:dyDescent="0.2">
      <c r="A47" s="150"/>
      <c r="B47" s="183" t="s">
        <v>87</v>
      </c>
      <c r="C47" s="183"/>
      <c r="D47" s="183"/>
      <c r="E47" s="183"/>
      <c r="F47" s="151"/>
      <c r="G47" s="152"/>
    </row>
    <row r="48" spans="1:24" s="136" customFormat="1" ht="47.25" customHeight="1" x14ac:dyDescent="0.2">
      <c r="A48" s="129"/>
      <c r="B48" s="187" t="s">
        <v>88</v>
      </c>
      <c r="C48" s="187"/>
      <c r="D48" s="187"/>
      <c r="E48" s="187"/>
      <c r="F48" s="187"/>
      <c r="G48" s="133"/>
      <c r="H48" s="134"/>
      <c r="I48" s="135"/>
      <c r="J48" s="135"/>
      <c r="K48" s="135"/>
      <c r="L48" s="135"/>
      <c r="M48" s="135"/>
      <c r="N48" s="135"/>
      <c r="O48" s="135"/>
      <c r="P48" s="135"/>
      <c r="Q48" s="135"/>
      <c r="R48" s="135"/>
      <c r="S48" s="135"/>
      <c r="T48" s="135"/>
      <c r="U48" s="135"/>
      <c r="V48" s="135"/>
      <c r="W48" s="135"/>
      <c r="X48" s="135"/>
    </row>
    <row r="49" spans="1:24" s="136" customFormat="1" ht="13.5" x14ac:dyDescent="0.2">
      <c r="A49" s="129"/>
      <c r="B49" s="156"/>
      <c r="C49" s="157"/>
      <c r="D49" s="158"/>
      <c r="E49" s="201"/>
      <c r="F49" s="160"/>
      <c r="G49" s="133"/>
      <c r="H49" s="134"/>
      <c r="I49" s="135"/>
      <c r="J49" s="135"/>
      <c r="K49" s="135"/>
      <c r="L49" s="135"/>
      <c r="M49" s="135"/>
      <c r="N49" s="135"/>
      <c r="O49" s="135"/>
      <c r="P49" s="135"/>
      <c r="Q49" s="135"/>
      <c r="R49" s="135"/>
      <c r="S49" s="135"/>
      <c r="T49" s="135"/>
      <c r="U49" s="135"/>
      <c r="V49" s="135"/>
      <c r="W49" s="135"/>
      <c r="X49" s="135"/>
    </row>
    <row r="50" spans="1:24" s="136" customFormat="1" ht="27" customHeight="1" x14ac:dyDescent="0.2">
      <c r="A50" s="129"/>
      <c r="B50" s="187" t="s">
        <v>89</v>
      </c>
      <c r="C50" s="187"/>
      <c r="D50" s="187"/>
      <c r="E50" s="187"/>
      <c r="F50" s="187"/>
      <c r="G50" s="133"/>
      <c r="H50" s="134"/>
      <c r="I50" s="161"/>
      <c r="J50" s="135"/>
      <c r="K50" s="135"/>
      <c r="L50" s="135"/>
      <c r="M50" s="135"/>
      <c r="N50" s="135"/>
      <c r="O50" s="135"/>
      <c r="P50" s="135"/>
      <c r="Q50" s="135"/>
      <c r="R50" s="135"/>
      <c r="S50" s="135"/>
      <c r="T50" s="135"/>
      <c r="U50" s="135"/>
      <c r="V50" s="135"/>
      <c r="W50" s="135"/>
      <c r="X50" s="135"/>
    </row>
    <row r="51" spans="1:24" s="136" customFormat="1" ht="13.5" x14ac:dyDescent="0.2">
      <c r="A51" s="129"/>
      <c r="B51" s="156"/>
      <c r="C51" s="149"/>
      <c r="D51" s="148"/>
      <c r="E51" s="155"/>
      <c r="F51" s="155"/>
      <c r="G51" s="133"/>
      <c r="H51" s="134"/>
      <c r="I51" s="135"/>
      <c r="J51" s="135"/>
      <c r="K51" s="135"/>
      <c r="L51" s="135"/>
      <c r="M51" s="135"/>
      <c r="N51" s="135"/>
      <c r="O51" s="135"/>
      <c r="P51" s="135"/>
      <c r="Q51" s="135"/>
      <c r="R51" s="135"/>
      <c r="S51" s="135"/>
      <c r="T51" s="135"/>
      <c r="U51" s="135"/>
      <c r="V51" s="135"/>
      <c r="W51" s="135"/>
      <c r="X51" s="135"/>
    </row>
    <row r="52" spans="1:24" s="136" customFormat="1" ht="27.75" customHeight="1" x14ac:dyDescent="0.2">
      <c r="A52" s="129"/>
      <c r="B52" s="189" t="s">
        <v>90</v>
      </c>
      <c r="C52" s="187"/>
      <c r="D52" s="187"/>
      <c r="E52" s="187"/>
      <c r="F52" s="187"/>
      <c r="G52" s="133"/>
      <c r="H52" s="134"/>
      <c r="I52" s="135"/>
      <c r="J52" s="135"/>
      <c r="K52" s="135"/>
      <c r="L52" s="135"/>
      <c r="M52" s="135"/>
      <c r="N52" s="135"/>
      <c r="O52" s="135"/>
      <c r="P52" s="135"/>
      <c r="Q52" s="135"/>
      <c r="R52" s="135"/>
      <c r="S52" s="135"/>
      <c r="T52" s="135"/>
      <c r="U52" s="135"/>
      <c r="V52" s="135"/>
      <c r="W52" s="135"/>
      <c r="X52" s="135"/>
    </row>
    <row r="53" spans="1:24" s="136" customFormat="1" ht="13.5" x14ac:dyDescent="0.2">
      <c r="A53" s="129"/>
      <c r="B53" s="156"/>
      <c r="C53" s="149"/>
      <c r="D53" s="148"/>
      <c r="E53" s="155"/>
      <c r="F53" s="155"/>
      <c r="G53" s="133"/>
      <c r="H53" s="134"/>
      <c r="I53" s="135"/>
      <c r="J53" s="135"/>
      <c r="K53" s="135"/>
      <c r="L53" s="135"/>
      <c r="M53" s="135"/>
      <c r="N53" s="135"/>
      <c r="O53" s="135"/>
      <c r="P53" s="135"/>
      <c r="Q53" s="135"/>
      <c r="R53" s="135"/>
      <c r="S53" s="135"/>
      <c r="T53" s="135"/>
      <c r="U53" s="135"/>
      <c r="V53" s="135"/>
      <c r="W53" s="135"/>
      <c r="X53" s="135"/>
    </row>
    <row r="54" spans="1:24" s="136" customFormat="1" ht="24.75" customHeight="1" x14ac:dyDescent="0.2">
      <c r="A54" s="129"/>
      <c r="B54" s="187" t="s">
        <v>91</v>
      </c>
      <c r="C54" s="187"/>
      <c r="D54" s="187"/>
      <c r="E54" s="187"/>
      <c r="F54" s="187"/>
      <c r="G54" s="133"/>
      <c r="H54" s="134"/>
      <c r="I54" s="135"/>
      <c r="J54" s="135"/>
      <c r="K54" s="135"/>
      <c r="L54" s="135"/>
      <c r="M54" s="135"/>
      <c r="N54" s="135"/>
      <c r="O54" s="135"/>
      <c r="P54" s="135"/>
      <c r="Q54" s="135"/>
      <c r="R54" s="135"/>
      <c r="S54" s="135"/>
      <c r="T54" s="135"/>
      <c r="U54" s="135"/>
      <c r="V54" s="135"/>
      <c r="W54" s="135"/>
      <c r="X54" s="135"/>
    </row>
    <row r="55" spans="1:24" s="136" customFormat="1" ht="13.5" x14ac:dyDescent="0.2">
      <c r="A55" s="129"/>
      <c r="B55" s="156"/>
      <c r="C55" s="149"/>
      <c r="D55" s="148"/>
      <c r="E55" s="155"/>
      <c r="F55" s="155"/>
      <c r="G55" s="133"/>
      <c r="H55" s="134"/>
      <c r="I55" s="135"/>
      <c r="J55" s="135"/>
      <c r="K55" s="135"/>
      <c r="L55" s="135"/>
      <c r="M55" s="135"/>
      <c r="N55" s="135"/>
      <c r="O55" s="135"/>
      <c r="P55" s="135"/>
      <c r="Q55" s="135"/>
      <c r="R55" s="135"/>
      <c r="S55" s="135"/>
      <c r="T55" s="135"/>
      <c r="U55" s="135"/>
      <c r="V55" s="135"/>
      <c r="W55" s="135"/>
      <c r="X55" s="135"/>
    </row>
    <row r="56" spans="1:24" s="153" customFormat="1" ht="39.75" customHeight="1" x14ac:dyDescent="0.2">
      <c r="A56" s="150"/>
      <c r="B56" s="183" t="s">
        <v>92</v>
      </c>
      <c r="C56" s="188"/>
      <c r="D56" s="188"/>
      <c r="E56" s="188"/>
      <c r="F56" s="151"/>
      <c r="G56" s="152"/>
    </row>
    <row r="57" spans="1:24" s="136" customFormat="1" ht="39.75" customHeight="1" x14ac:dyDescent="0.2">
      <c r="A57" s="129"/>
      <c r="B57" s="187" t="s">
        <v>93</v>
      </c>
      <c r="C57" s="187"/>
      <c r="D57" s="187"/>
      <c r="E57" s="187"/>
      <c r="F57" s="187"/>
      <c r="G57" s="133"/>
      <c r="H57" s="134"/>
      <c r="I57" s="135"/>
      <c r="J57" s="135"/>
      <c r="K57" s="135"/>
      <c r="L57" s="135"/>
      <c r="M57" s="135"/>
      <c r="N57" s="135"/>
      <c r="O57" s="135"/>
      <c r="P57" s="135"/>
      <c r="Q57" s="135"/>
      <c r="R57" s="135"/>
      <c r="S57" s="135"/>
      <c r="T57" s="135"/>
      <c r="U57" s="135"/>
      <c r="V57" s="135"/>
      <c r="W57" s="135"/>
      <c r="X57" s="135"/>
    </row>
    <row r="58" spans="1:24" s="136" customFormat="1" ht="13.5" x14ac:dyDescent="0.2">
      <c r="A58" s="129"/>
      <c r="B58" s="156"/>
      <c r="C58" s="149"/>
      <c r="D58" s="148"/>
      <c r="E58" s="155"/>
      <c r="F58" s="155"/>
      <c r="G58" s="133"/>
      <c r="H58" s="134"/>
      <c r="I58" s="135"/>
      <c r="J58" s="135"/>
      <c r="K58" s="135"/>
      <c r="L58" s="135"/>
      <c r="M58" s="135"/>
      <c r="N58" s="135"/>
      <c r="O58" s="135"/>
      <c r="P58" s="135"/>
      <c r="Q58" s="135"/>
      <c r="R58" s="135"/>
      <c r="S58" s="135"/>
      <c r="T58" s="135"/>
      <c r="U58" s="135"/>
      <c r="V58" s="135"/>
      <c r="W58" s="135"/>
      <c r="X58" s="135"/>
    </row>
    <row r="59" spans="1:24" s="136" customFormat="1" ht="13.5" x14ac:dyDescent="0.2">
      <c r="A59" s="129"/>
      <c r="B59" s="187" t="s">
        <v>94</v>
      </c>
      <c r="C59" s="187"/>
      <c r="D59" s="187"/>
      <c r="E59" s="187"/>
      <c r="F59" s="187"/>
      <c r="G59" s="133"/>
      <c r="H59" s="134"/>
      <c r="I59" s="135"/>
      <c r="J59" s="135"/>
      <c r="K59" s="135"/>
      <c r="L59" s="135"/>
      <c r="M59" s="135"/>
      <c r="N59" s="135"/>
      <c r="O59" s="135"/>
      <c r="P59" s="135"/>
      <c r="Q59" s="135"/>
      <c r="R59" s="135"/>
      <c r="S59" s="135"/>
      <c r="T59" s="135"/>
      <c r="U59" s="135"/>
      <c r="V59" s="135"/>
      <c r="W59" s="135"/>
      <c r="X59" s="135"/>
    </row>
    <row r="60" spans="1:24" s="136" customFormat="1" ht="13.5" x14ac:dyDescent="0.2">
      <c r="A60" s="129"/>
      <c r="B60" s="162"/>
      <c r="C60" s="157"/>
      <c r="D60" s="158"/>
      <c r="E60" s="201"/>
      <c r="F60" s="160"/>
      <c r="G60" s="133"/>
      <c r="H60" s="134"/>
      <c r="I60" s="135"/>
      <c r="J60" s="135"/>
      <c r="K60" s="135"/>
      <c r="L60" s="135"/>
      <c r="M60" s="135"/>
      <c r="N60" s="135"/>
      <c r="O60" s="135"/>
      <c r="P60" s="135"/>
      <c r="Q60" s="135"/>
      <c r="R60" s="135"/>
      <c r="S60" s="135"/>
      <c r="T60" s="135"/>
      <c r="U60" s="135"/>
      <c r="V60" s="135"/>
      <c r="W60" s="135"/>
      <c r="X60" s="135"/>
    </row>
    <row r="61" spans="1:24" s="136" customFormat="1" ht="28.5" customHeight="1" x14ac:dyDescent="0.2">
      <c r="A61" s="129"/>
      <c r="B61" s="192" t="s">
        <v>95</v>
      </c>
      <c r="C61" s="192"/>
      <c r="D61" s="192"/>
      <c r="E61" s="192"/>
      <c r="F61" s="192"/>
      <c r="G61" s="133"/>
      <c r="H61" s="134"/>
      <c r="I61" s="135"/>
      <c r="J61" s="135"/>
      <c r="K61" s="135"/>
      <c r="L61" s="135"/>
      <c r="M61" s="135"/>
      <c r="N61" s="135"/>
      <c r="O61" s="135"/>
      <c r="P61" s="135"/>
      <c r="Q61" s="135"/>
      <c r="R61" s="135"/>
      <c r="S61" s="135"/>
      <c r="T61" s="135"/>
      <c r="U61" s="135"/>
      <c r="V61" s="135"/>
      <c r="W61" s="135"/>
      <c r="X61" s="135"/>
    </row>
    <row r="62" spans="1:24" s="136" customFormat="1" ht="13.5" x14ac:dyDescent="0.2">
      <c r="A62" s="129"/>
      <c r="B62" s="154"/>
      <c r="C62" s="149"/>
      <c r="D62" s="148"/>
      <c r="E62" s="155"/>
      <c r="F62" s="155"/>
      <c r="G62" s="133"/>
      <c r="H62" s="134"/>
      <c r="I62" s="135"/>
      <c r="J62" s="135"/>
      <c r="K62" s="135"/>
      <c r="L62" s="135"/>
      <c r="M62" s="135"/>
      <c r="N62" s="135"/>
      <c r="O62" s="135"/>
      <c r="P62" s="135"/>
      <c r="Q62" s="135"/>
      <c r="R62" s="135"/>
      <c r="S62" s="135"/>
      <c r="T62" s="135"/>
      <c r="U62" s="135"/>
      <c r="V62" s="135"/>
      <c r="W62" s="135"/>
      <c r="X62" s="135"/>
    </row>
    <row r="63" spans="1:24" s="136" customFormat="1" ht="71.25" customHeight="1" x14ac:dyDescent="0.2">
      <c r="A63" s="129"/>
      <c r="B63" s="187" t="s">
        <v>96</v>
      </c>
      <c r="C63" s="187"/>
      <c r="D63" s="187"/>
      <c r="E63" s="187"/>
      <c r="F63" s="187"/>
      <c r="G63" s="133"/>
      <c r="H63" s="134"/>
      <c r="I63" s="135"/>
      <c r="J63" s="135"/>
      <c r="K63" s="135"/>
      <c r="L63" s="135"/>
      <c r="M63" s="135"/>
      <c r="N63" s="135"/>
      <c r="O63" s="135"/>
      <c r="P63" s="135"/>
      <c r="Q63" s="135"/>
      <c r="R63" s="135"/>
      <c r="S63" s="135"/>
      <c r="T63" s="135"/>
      <c r="U63" s="135"/>
      <c r="V63" s="135"/>
      <c r="W63" s="135"/>
      <c r="X63" s="135"/>
    </row>
    <row r="64" spans="1:24" s="136" customFormat="1" ht="13.5" x14ac:dyDescent="0.2">
      <c r="A64" s="129"/>
      <c r="B64" s="156"/>
      <c r="C64" s="149"/>
      <c r="D64" s="148"/>
      <c r="E64" s="163"/>
      <c r="F64" s="155"/>
      <c r="G64" s="133"/>
      <c r="H64" s="134"/>
      <c r="I64" s="135"/>
      <c r="J64" s="135"/>
      <c r="K64" s="135"/>
      <c r="L64" s="135"/>
      <c r="M64" s="135"/>
      <c r="N64" s="135"/>
      <c r="O64" s="135"/>
      <c r="P64" s="135"/>
      <c r="Q64" s="135"/>
      <c r="R64" s="135"/>
      <c r="S64" s="135"/>
      <c r="T64" s="135"/>
      <c r="U64" s="135"/>
      <c r="V64" s="135"/>
      <c r="W64" s="135"/>
      <c r="X64" s="135"/>
    </row>
    <row r="65" spans="1:24" s="136" customFormat="1" ht="49.5" customHeight="1" x14ac:dyDescent="0.2">
      <c r="A65" s="129"/>
      <c r="B65" s="189" t="s">
        <v>97</v>
      </c>
      <c r="C65" s="189"/>
      <c r="D65" s="189"/>
      <c r="E65" s="189"/>
      <c r="F65" s="189"/>
      <c r="G65" s="133"/>
      <c r="H65" s="134"/>
      <c r="I65" s="135"/>
      <c r="J65" s="135"/>
      <c r="K65" s="135"/>
      <c r="L65" s="135"/>
      <c r="M65" s="135"/>
      <c r="N65" s="135"/>
      <c r="O65" s="135"/>
      <c r="P65" s="135"/>
      <c r="Q65" s="135"/>
      <c r="R65" s="135"/>
      <c r="S65" s="135"/>
      <c r="T65" s="135"/>
      <c r="U65" s="135"/>
      <c r="V65" s="135"/>
      <c r="W65" s="135"/>
      <c r="X65" s="135"/>
    </row>
    <row r="66" spans="1:24" s="136" customFormat="1" ht="13.5" x14ac:dyDescent="0.2">
      <c r="A66" s="129"/>
      <c r="B66" s="156"/>
      <c r="C66" s="149"/>
      <c r="D66" s="148"/>
      <c r="E66" s="163"/>
      <c r="F66" s="155"/>
      <c r="G66" s="133"/>
      <c r="H66" s="134"/>
      <c r="I66" s="135"/>
      <c r="J66" s="135"/>
      <c r="K66" s="135"/>
      <c r="L66" s="135"/>
      <c r="M66" s="135"/>
      <c r="N66" s="135"/>
      <c r="O66" s="135"/>
      <c r="P66" s="135"/>
      <c r="Q66" s="135"/>
      <c r="R66" s="135"/>
      <c r="S66" s="135"/>
      <c r="T66" s="135"/>
      <c r="U66" s="135"/>
      <c r="V66" s="135"/>
      <c r="W66" s="135"/>
      <c r="X66" s="135"/>
    </row>
    <row r="67" spans="1:24" s="136" customFormat="1" ht="120.75" customHeight="1" x14ac:dyDescent="0.2">
      <c r="A67" s="129"/>
      <c r="B67" s="182" t="s">
        <v>98</v>
      </c>
      <c r="C67" s="182"/>
      <c r="D67" s="182"/>
      <c r="E67" s="182"/>
      <c r="F67" s="182"/>
      <c r="G67" s="133"/>
      <c r="H67" s="134"/>
      <c r="I67" s="135"/>
      <c r="J67" s="135"/>
      <c r="K67" s="135"/>
      <c r="L67" s="135"/>
      <c r="M67" s="135"/>
      <c r="N67" s="135"/>
      <c r="O67" s="135"/>
      <c r="P67" s="135"/>
      <c r="Q67" s="135"/>
      <c r="R67" s="135"/>
      <c r="S67" s="135"/>
      <c r="T67" s="135"/>
      <c r="U67" s="135"/>
      <c r="V67" s="135"/>
      <c r="W67" s="135"/>
      <c r="X67" s="135"/>
    </row>
    <row r="68" spans="1:24" s="136" customFormat="1" ht="13.5" customHeight="1" x14ac:dyDescent="0.2">
      <c r="A68" s="129"/>
      <c r="B68" s="187" t="s">
        <v>99</v>
      </c>
      <c r="C68" s="187"/>
      <c r="D68" s="187"/>
      <c r="E68" s="187"/>
      <c r="F68" s="187"/>
      <c r="G68" s="133"/>
      <c r="H68" s="134"/>
      <c r="I68" s="135"/>
      <c r="J68" s="135"/>
      <c r="K68" s="135"/>
      <c r="L68" s="135"/>
      <c r="M68" s="135"/>
      <c r="N68" s="135"/>
      <c r="O68" s="135"/>
      <c r="P68" s="135"/>
      <c r="Q68" s="135"/>
      <c r="R68" s="135"/>
      <c r="S68" s="135"/>
      <c r="T68" s="135"/>
      <c r="U68" s="135"/>
      <c r="V68" s="135"/>
      <c r="W68" s="135"/>
      <c r="X68" s="135"/>
    </row>
    <row r="69" spans="1:24" s="136" customFormat="1" ht="13.5" x14ac:dyDescent="0.2">
      <c r="A69" s="129"/>
      <c r="B69" s="156"/>
      <c r="C69" s="157"/>
      <c r="D69" s="158"/>
      <c r="E69" s="201"/>
      <c r="F69" s="160"/>
      <c r="G69" s="133"/>
      <c r="H69" s="134"/>
      <c r="I69" s="135"/>
      <c r="J69" s="135"/>
      <c r="K69" s="135"/>
      <c r="L69" s="135"/>
      <c r="M69" s="135"/>
      <c r="N69" s="135"/>
      <c r="O69" s="135"/>
      <c r="P69" s="135"/>
      <c r="Q69" s="135"/>
      <c r="R69" s="135"/>
      <c r="S69" s="135"/>
      <c r="T69" s="135"/>
      <c r="U69" s="135"/>
      <c r="V69" s="135"/>
      <c r="W69" s="135"/>
      <c r="X69" s="135"/>
    </row>
    <row r="70" spans="1:24" s="136" customFormat="1" ht="76.5" customHeight="1" x14ac:dyDescent="0.2">
      <c r="A70" s="129"/>
      <c r="B70" s="187" t="s">
        <v>100</v>
      </c>
      <c r="C70" s="187"/>
      <c r="D70" s="187"/>
      <c r="E70" s="187"/>
      <c r="F70" s="187"/>
      <c r="G70" s="133"/>
      <c r="H70" s="134"/>
      <c r="I70" s="135"/>
      <c r="J70" s="135"/>
      <c r="K70" s="135"/>
      <c r="L70" s="135"/>
      <c r="M70" s="135"/>
      <c r="N70" s="135"/>
      <c r="O70" s="135"/>
      <c r="P70" s="135"/>
      <c r="Q70" s="135"/>
      <c r="R70" s="135"/>
      <c r="S70" s="135"/>
      <c r="T70" s="135"/>
      <c r="U70" s="135"/>
      <c r="V70" s="135"/>
      <c r="W70" s="135"/>
      <c r="X70" s="135"/>
    </row>
    <row r="71" spans="1:24" s="136" customFormat="1" ht="72" customHeight="1" x14ac:dyDescent="0.2">
      <c r="A71" s="129"/>
      <c r="B71" s="187" t="s">
        <v>101</v>
      </c>
      <c r="C71" s="187"/>
      <c r="D71" s="187"/>
      <c r="E71" s="187"/>
      <c r="F71" s="187"/>
      <c r="G71" s="133"/>
      <c r="H71" s="134"/>
      <c r="I71" s="135"/>
      <c r="J71" s="135"/>
      <c r="K71" s="135"/>
      <c r="L71" s="135"/>
      <c r="M71" s="135"/>
      <c r="N71" s="135"/>
      <c r="O71" s="135"/>
      <c r="P71" s="135"/>
      <c r="Q71" s="135"/>
      <c r="R71" s="135"/>
      <c r="S71" s="135"/>
      <c r="T71" s="135"/>
      <c r="U71" s="135"/>
      <c r="V71" s="135"/>
      <c r="W71" s="135"/>
      <c r="X71" s="135"/>
    </row>
    <row r="72" spans="1:24" s="136" customFormat="1" ht="13.5" x14ac:dyDescent="0.2">
      <c r="A72" s="129"/>
      <c r="B72" s="156"/>
      <c r="C72" s="157"/>
      <c r="D72" s="158"/>
      <c r="E72" s="202"/>
      <c r="F72" s="159"/>
      <c r="G72" s="133"/>
      <c r="H72" s="134"/>
      <c r="I72" s="135"/>
      <c r="J72" s="135"/>
      <c r="K72" s="135"/>
      <c r="L72" s="135"/>
      <c r="M72" s="135"/>
      <c r="N72" s="135"/>
      <c r="O72" s="135"/>
      <c r="P72" s="135"/>
      <c r="Q72" s="135"/>
      <c r="R72" s="135"/>
      <c r="S72" s="135"/>
      <c r="T72" s="135"/>
      <c r="U72" s="135"/>
      <c r="V72" s="135"/>
      <c r="W72" s="135"/>
      <c r="X72" s="135"/>
    </row>
    <row r="73" spans="1:24" s="136" customFormat="1" ht="27" customHeight="1" x14ac:dyDescent="0.2">
      <c r="A73" s="129"/>
      <c r="B73" s="187" t="s">
        <v>102</v>
      </c>
      <c r="C73" s="187"/>
      <c r="D73" s="187"/>
      <c r="E73" s="187"/>
      <c r="F73" s="187"/>
      <c r="G73" s="133"/>
      <c r="H73" s="134"/>
      <c r="I73" s="135"/>
      <c r="J73" s="135"/>
      <c r="K73" s="135"/>
      <c r="L73" s="135"/>
      <c r="M73" s="135"/>
      <c r="N73" s="135"/>
      <c r="O73" s="135"/>
      <c r="P73" s="135"/>
      <c r="Q73" s="135"/>
      <c r="R73" s="135"/>
      <c r="S73" s="135"/>
      <c r="T73" s="135"/>
      <c r="U73" s="135"/>
      <c r="V73" s="135"/>
      <c r="W73" s="135"/>
      <c r="X73" s="135"/>
    </row>
    <row r="74" spans="1:24" s="136" customFormat="1" ht="13.5" x14ac:dyDescent="0.2">
      <c r="A74" s="129"/>
      <c r="B74" s="156"/>
      <c r="C74" s="157"/>
      <c r="D74" s="158"/>
      <c r="E74" s="202"/>
      <c r="F74" s="159"/>
      <c r="G74" s="133"/>
      <c r="H74" s="134"/>
      <c r="I74" s="135"/>
      <c r="J74" s="135"/>
      <c r="K74" s="135"/>
      <c r="L74" s="135"/>
      <c r="M74" s="135"/>
      <c r="N74" s="135"/>
      <c r="O74" s="135"/>
      <c r="P74" s="135"/>
      <c r="Q74" s="135"/>
      <c r="R74" s="135"/>
      <c r="S74" s="135"/>
      <c r="T74" s="135"/>
      <c r="U74" s="135"/>
      <c r="V74" s="135"/>
      <c r="W74" s="135"/>
      <c r="X74" s="135"/>
    </row>
    <row r="75" spans="1:24" s="136" customFormat="1" ht="26.25" customHeight="1" x14ac:dyDescent="0.2">
      <c r="A75" s="129"/>
      <c r="B75" s="187" t="s">
        <v>103</v>
      </c>
      <c r="C75" s="187"/>
      <c r="D75" s="187"/>
      <c r="E75" s="187"/>
      <c r="F75" s="187"/>
      <c r="G75" s="133"/>
      <c r="H75" s="134"/>
      <c r="I75" s="135"/>
      <c r="J75" s="135"/>
      <c r="K75" s="135"/>
      <c r="L75" s="135"/>
      <c r="M75" s="135"/>
      <c r="N75" s="135"/>
      <c r="O75" s="135"/>
      <c r="P75" s="135"/>
      <c r="Q75" s="135"/>
      <c r="R75" s="135"/>
      <c r="S75" s="135"/>
      <c r="T75" s="135"/>
      <c r="U75" s="135"/>
      <c r="V75" s="135"/>
      <c r="W75" s="135"/>
      <c r="X75" s="135"/>
    </row>
    <row r="76" spans="1:24" s="143" customFormat="1" ht="13.5" x14ac:dyDescent="0.2">
      <c r="A76" s="137"/>
      <c r="B76" s="93"/>
      <c r="C76" s="164"/>
      <c r="D76" s="165"/>
      <c r="E76" s="166"/>
      <c r="F76" s="166"/>
      <c r="G76" s="140"/>
      <c r="H76" s="141"/>
      <c r="I76" s="142"/>
      <c r="J76" s="142"/>
      <c r="K76" s="142"/>
      <c r="L76" s="142"/>
      <c r="M76" s="142"/>
      <c r="N76" s="142"/>
      <c r="O76" s="142"/>
      <c r="P76" s="142"/>
      <c r="Q76" s="142"/>
      <c r="R76" s="142"/>
      <c r="S76" s="142"/>
      <c r="T76" s="142"/>
      <c r="U76" s="142"/>
      <c r="V76" s="142"/>
      <c r="W76" s="142"/>
      <c r="X76" s="142"/>
    </row>
    <row r="77" spans="1:24" s="136" customFormat="1" ht="13.5" x14ac:dyDescent="0.2">
      <c r="A77" s="129"/>
      <c r="B77" s="167" t="s">
        <v>104</v>
      </c>
      <c r="C77" s="164"/>
      <c r="D77" s="165"/>
      <c r="E77" s="168"/>
      <c r="F77" s="168"/>
      <c r="G77" s="133"/>
      <c r="H77" s="134"/>
      <c r="I77" s="135"/>
      <c r="J77" s="135"/>
      <c r="K77" s="135"/>
      <c r="L77" s="135"/>
      <c r="M77" s="135"/>
      <c r="N77" s="135"/>
      <c r="O77" s="135"/>
      <c r="P77" s="135"/>
      <c r="Q77" s="135"/>
      <c r="R77" s="135"/>
      <c r="S77" s="135"/>
      <c r="T77" s="135"/>
      <c r="U77" s="135"/>
      <c r="V77" s="135"/>
      <c r="W77" s="135"/>
      <c r="X77" s="135"/>
    </row>
    <row r="78" spans="1:24" s="136" customFormat="1" ht="13.5" x14ac:dyDescent="0.2">
      <c r="A78" s="129"/>
      <c r="B78" s="93"/>
      <c r="C78" s="164"/>
      <c r="D78" s="165"/>
      <c r="E78" s="168"/>
      <c r="F78" s="168"/>
      <c r="G78" s="133"/>
      <c r="H78" s="134"/>
      <c r="I78" s="135"/>
      <c r="J78" s="135"/>
      <c r="K78" s="135"/>
      <c r="L78" s="135"/>
      <c r="M78" s="135"/>
      <c r="N78" s="135"/>
      <c r="O78" s="135"/>
      <c r="P78" s="135"/>
      <c r="Q78" s="135"/>
      <c r="R78" s="135"/>
      <c r="S78" s="135"/>
      <c r="T78" s="135"/>
      <c r="U78" s="135"/>
      <c r="V78" s="135"/>
      <c r="W78" s="135"/>
      <c r="X78" s="135"/>
    </row>
    <row r="79" spans="1:24" s="136" customFormat="1" ht="25.5" customHeight="1" x14ac:dyDescent="0.2">
      <c r="A79" s="129"/>
      <c r="B79" s="187" t="s">
        <v>105</v>
      </c>
      <c r="C79" s="187"/>
      <c r="D79" s="187"/>
      <c r="E79" s="187"/>
      <c r="F79" s="187"/>
      <c r="G79" s="133"/>
      <c r="H79" s="134"/>
      <c r="I79" s="135"/>
      <c r="J79" s="135"/>
      <c r="K79" s="135"/>
      <c r="L79" s="135"/>
      <c r="M79" s="135"/>
      <c r="N79" s="135"/>
      <c r="O79" s="135"/>
      <c r="P79" s="135"/>
      <c r="Q79" s="135"/>
      <c r="R79" s="135"/>
      <c r="S79" s="135"/>
      <c r="T79" s="135"/>
      <c r="U79" s="135"/>
      <c r="V79" s="135"/>
      <c r="W79" s="135"/>
      <c r="X79" s="135"/>
    </row>
    <row r="80" spans="1:24" s="136" customFormat="1" ht="26.25" customHeight="1" x14ac:dyDescent="0.2">
      <c r="A80" s="129"/>
      <c r="B80" s="187" t="s">
        <v>106</v>
      </c>
      <c r="C80" s="187"/>
      <c r="D80" s="187"/>
      <c r="E80" s="187"/>
      <c r="F80" s="187"/>
      <c r="G80" s="133"/>
      <c r="H80" s="134"/>
      <c r="I80" s="135"/>
      <c r="J80" s="135"/>
      <c r="K80" s="135"/>
      <c r="L80" s="135"/>
      <c r="M80" s="135"/>
      <c r="N80" s="135"/>
      <c r="O80" s="135"/>
      <c r="P80" s="135"/>
      <c r="Q80" s="135"/>
      <c r="R80" s="135"/>
      <c r="S80" s="135"/>
      <c r="T80" s="135"/>
      <c r="U80" s="135"/>
      <c r="V80" s="135"/>
      <c r="W80" s="135"/>
      <c r="X80" s="135"/>
    </row>
    <row r="81" spans="1:24" s="136" customFormat="1" ht="13.5" x14ac:dyDescent="0.2">
      <c r="A81" s="129"/>
      <c r="B81" s="187" t="s">
        <v>107</v>
      </c>
      <c r="C81" s="187"/>
      <c r="D81" s="187"/>
      <c r="E81" s="187"/>
      <c r="F81" s="187"/>
      <c r="G81" s="133"/>
      <c r="H81" s="134"/>
      <c r="I81" s="135"/>
      <c r="J81" s="135"/>
      <c r="K81" s="135"/>
      <c r="L81" s="135"/>
      <c r="M81" s="135"/>
      <c r="N81" s="135"/>
      <c r="O81" s="135"/>
      <c r="P81" s="135"/>
      <c r="Q81" s="135"/>
      <c r="R81" s="135"/>
      <c r="S81" s="135"/>
      <c r="T81" s="135"/>
      <c r="U81" s="135"/>
      <c r="V81" s="135"/>
      <c r="W81" s="135"/>
      <c r="X81" s="135"/>
    </row>
    <row r="82" spans="1:24" s="136" customFormat="1" ht="13.5" x14ac:dyDescent="0.2">
      <c r="A82" s="129"/>
      <c r="B82" s="169"/>
      <c r="C82" s="164"/>
      <c r="D82" s="165"/>
      <c r="E82" s="168"/>
      <c r="F82" s="168"/>
      <c r="G82" s="133"/>
      <c r="H82" s="134"/>
      <c r="I82" s="135"/>
      <c r="J82" s="135"/>
      <c r="K82" s="135"/>
      <c r="L82" s="135"/>
      <c r="M82" s="135"/>
      <c r="N82" s="135"/>
      <c r="O82" s="135"/>
      <c r="P82" s="135"/>
      <c r="Q82" s="135"/>
      <c r="R82" s="135"/>
      <c r="S82" s="135"/>
      <c r="T82" s="135"/>
      <c r="U82" s="135"/>
      <c r="V82" s="135"/>
      <c r="W82" s="135"/>
      <c r="X82" s="135"/>
    </row>
    <row r="83" spans="1:24" s="136" customFormat="1" ht="25.5" customHeight="1" x14ac:dyDescent="0.2">
      <c r="A83" s="129"/>
      <c r="B83" s="187" t="s">
        <v>108</v>
      </c>
      <c r="C83" s="187"/>
      <c r="D83" s="187"/>
      <c r="E83" s="187"/>
      <c r="F83" s="187"/>
      <c r="G83" s="133"/>
      <c r="H83" s="134"/>
      <c r="I83" s="135"/>
      <c r="J83" s="135"/>
      <c r="K83" s="135"/>
      <c r="L83" s="135"/>
      <c r="M83" s="135"/>
      <c r="N83" s="135"/>
      <c r="O83" s="135"/>
      <c r="P83" s="135"/>
      <c r="Q83" s="135"/>
      <c r="R83" s="135"/>
      <c r="S83" s="135"/>
      <c r="T83" s="135"/>
      <c r="U83" s="135"/>
      <c r="V83" s="135"/>
      <c r="W83" s="135"/>
      <c r="X83" s="135"/>
    </row>
    <row r="84" spans="1:24" s="136" customFormat="1" ht="13.5" x14ac:dyDescent="0.2">
      <c r="A84" s="129"/>
      <c r="B84" s="156" t="s">
        <v>109</v>
      </c>
      <c r="C84" s="149"/>
      <c r="D84" s="148"/>
      <c r="E84" s="170"/>
      <c r="F84" s="170"/>
      <c r="G84" s="133"/>
      <c r="H84" s="134"/>
      <c r="I84" s="135"/>
      <c r="J84" s="135"/>
      <c r="K84" s="135"/>
      <c r="L84" s="135"/>
      <c r="M84" s="135"/>
      <c r="N84" s="135"/>
      <c r="O84" s="135"/>
      <c r="P84" s="135"/>
      <c r="Q84" s="135"/>
      <c r="R84" s="135"/>
      <c r="S84" s="135"/>
      <c r="T84" s="135"/>
      <c r="U84" s="135"/>
      <c r="V84" s="135"/>
      <c r="W84" s="135"/>
      <c r="X84" s="135"/>
    </row>
    <row r="85" spans="1:24" s="136" customFormat="1" ht="25.5" customHeight="1" x14ac:dyDescent="0.2">
      <c r="A85" s="129"/>
      <c r="B85" s="193" t="s">
        <v>110</v>
      </c>
      <c r="C85" s="193"/>
      <c r="D85" s="193"/>
      <c r="E85" s="193"/>
      <c r="F85" s="193"/>
      <c r="G85" s="133"/>
      <c r="H85" s="134"/>
      <c r="I85" s="135"/>
      <c r="J85" s="135"/>
      <c r="K85" s="135"/>
      <c r="L85" s="135"/>
      <c r="M85" s="135"/>
      <c r="N85" s="135"/>
      <c r="O85" s="135"/>
      <c r="P85" s="135"/>
      <c r="Q85" s="135"/>
      <c r="R85" s="135"/>
      <c r="S85" s="135"/>
      <c r="T85" s="135"/>
      <c r="U85" s="135"/>
      <c r="V85" s="135"/>
      <c r="W85" s="135"/>
      <c r="X85" s="135"/>
    </row>
    <row r="86" spans="1:24" s="136" customFormat="1" ht="27" customHeight="1" x14ac:dyDescent="0.2">
      <c r="A86" s="129"/>
      <c r="B86" s="193" t="s">
        <v>111</v>
      </c>
      <c r="C86" s="193"/>
      <c r="D86" s="193"/>
      <c r="E86" s="193"/>
      <c r="F86" s="193"/>
      <c r="G86" s="133"/>
      <c r="H86" s="134"/>
      <c r="I86" s="135"/>
      <c r="J86" s="135"/>
      <c r="K86" s="135"/>
      <c r="L86" s="135"/>
      <c r="M86" s="135"/>
      <c r="N86" s="135"/>
      <c r="O86" s="135"/>
      <c r="P86" s="135"/>
      <c r="Q86" s="135"/>
      <c r="R86" s="135"/>
      <c r="S86" s="135"/>
      <c r="T86" s="135"/>
      <c r="U86" s="135"/>
      <c r="V86" s="135"/>
      <c r="W86" s="135"/>
      <c r="X86" s="135"/>
    </row>
    <row r="87" spans="1:24" s="136" customFormat="1" ht="13.5" x14ac:dyDescent="0.2">
      <c r="A87" s="129"/>
      <c r="B87" s="171"/>
      <c r="C87" s="149"/>
      <c r="D87" s="148"/>
      <c r="E87" s="170"/>
      <c r="F87" s="170"/>
      <c r="G87" s="133"/>
      <c r="H87" s="134"/>
      <c r="I87" s="135"/>
      <c r="J87" s="135"/>
      <c r="K87" s="135"/>
      <c r="L87" s="135"/>
      <c r="M87" s="135"/>
      <c r="N87" s="135"/>
      <c r="O87" s="135"/>
      <c r="P87" s="135"/>
      <c r="Q87" s="135"/>
      <c r="R87" s="135"/>
      <c r="S87" s="135"/>
      <c r="T87" s="135"/>
      <c r="U87" s="135"/>
      <c r="V87" s="135"/>
      <c r="W87" s="135"/>
      <c r="X87" s="135"/>
    </row>
    <row r="88" spans="1:24" s="136" customFormat="1" ht="38.25" customHeight="1" x14ac:dyDescent="0.2">
      <c r="A88" s="129"/>
      <c r="B88" s="193" t="s">
        <v>112</v>
      </c>
      <c r="C88" s="193"/>
      <c r="D88" s="193"/>
      <c r="E88" s="193"/>
      <c r="F88" s="193"/>
      <c r="G88" s="133"/>
      <c r="H88" s="134"/>
      <c r="I88" s="135"/>
      <c r="J88" s="135"/>
      <c r="K88" s="135"/>
      <c r="L88" s="135"/>
      <c r="M88" s="135"/>
      <c r="N88" s="135"/>
      <c r="O88" s="135"/>
      <c r="P88" s="135"/>
      <c r="Q88" s="135"/>
      <c r="R88" s="135"/>
      <c r="S88" s="135"/>
      <c r="T88" s="135"/>
      <c r="U88" s="135"/>
      <c r="V88" s="135"/>
      <c r="W88" s="135"/>
      <c r="X88" s="135"/>
    </row>
    <row r="89" spans="1:24" s="136" customFormat="1" ht="13.5" x14ac:dyDescent="0.2">
      <c r="A89" s="129"/>
      <c r="B89" s="173"/>
      <c r="C89" s="164"/>
      <c r="D89" s="165"/>
      <c r="E89" s="168"/>
      <c r="F89" s="168"/>
      <c r="G89" s="133"/>
      <c r="H89" s="134"/>
      <c r="I89" s="135"/>
      <c r="J89" s="135"/>
      <c r="K89" s="135"/>
      <c r="L89" s="135"/>
      <c r="M89" s="135"/>
      <c r="N89" s="135"/>
      <c r="O89" s="135"/>
      <c r="P89" s="135"/>
      <c r="Q89" s="135"/>
      <c r="R89" s="135"/>
      <c r="S89" s="135"/>
      <c r="T89" s="135"/>
      <c r="U89" s="135"/>
      <c r="V89" s="135"/>
      <c r="W89" s="135"/>
      <c r="X89" s="135"/>
    </row>
    <row r="90" spans="1:24" s="136" customFormat="1" ht="13.5" x14ac:dyDescent="0.2">
      <c r="A90" s="129"/>
      <c r="B90" s="172" t="s">
        <v>113</v>
      </c>
      <c r="C90" s="164"/>
      <c r="D90" s="165"/>
      <c r="E90" s="168"/>
      <c r="F90" s="168"/>
      <c r="G90" s="133"/>
      <c r="H90" s="134"/>
      <c r="I90" s="135"/>
      <c r="J90" s="135"/>
      <c r="K90" s="135"/>
      <c r="L90" s="135"/>
      <c r="M90" s="135"/>
      <c r="N90" s="135"/>
      <c r="O90" s="135"/>
      <c r="P90" s="135"/>
      <c r="Q90" s="135"/>
      <c r="R90" s="135"/>
      <c r="S90" s="135"/>
      <c r="T90" s="135"/>
      <c r="U90" s="135"/>
      <c r="V90" s="135"/>
      <c r="W90" s="135"/>
      <c r="X90" s="135"/>
    </row>
    <row r="91" spans="1:24" s="136" customFormat="1" ht="13.5" x14ac:dyDescent="0.2">
      <c r="A91" s="129"/>
      <c r="B91" s="173" t="s">
        <v>114</v>
      </c>
      <c r="C91" s="164"/>
      <c r="D91" s="165"/>
      <c r="E91" s="168"/>
      <c r="F91" s="168"/>
      <c r="G91" s="133"/>
      <c r="H91" s="134"/>
      <c r="I91" s="135"/>
      <c r="J91" s="135"/>
      <c r="K91" s="135"/>
      <c r="L91" s="135"/>
      <c r="M91" s="135"/>
      <c r="N91" s="135"/>
      <c r="O91" s="135"/>
      <c r="P91" s="135"/>
      <c r="Q91" s="135"/>
      <c r="R91" s="135"/>
      <c r="S91" s="135"/>
      <c r="T91" s="135"/>
      <c r="U91" s="135"/>
      <c r="V91" s="135"/>
      <c r="W91" s="135"/>
      <c r="X91" s="135"/>
    </row>
    <row r="92" spans="1:24" s="136" customFormat="1" ht="25.5" customHeight="1" x14ac:dyDescent="0.2">
      <c r="A92" s="129"/>
      <c r="B92" s="193" t="s">
        <v>115</v>
      </c>
      <c r="C92" s="193"/>
      <c r="D92" s="193"/>
      <c r="E92" s="193"/>
      <c r="F92" s="193"/>
      <c r="G92" s="133"/>
      <c r="H92" s="134"/>
      <c r="I92" s="135"/>
      <c r="J92" s="135"/>
      <c r="K92" s="135"/>
      <c r="L92" s="135"/>
      <c r="M92" s="135"/>
      <c r="N92" s="135"/>
      <c r="O92" s="135"/>
      <c r="P92" s="135"/>
      <c r="Q92" s="135"/>
      <c r="R92" s="135"/>
      <c r="S92" s="135"/>
      <c r="T92" s="135"/>
      <c r="U92" s="135"/>
      <c r="V92" s="135"/>
      <c r="W92" s="135"/>
      <c r="X92" s="135"/>
    </row>
    <row r="93" spans="1:24" s="136" customFormat="1" ht="13.5" x14ac:dyDescent="0.2">
      <c r="A93" s="129"/>
      <c r="B93" s="193" t="s">
        <v>116</v>
      </c>
      <c r="C93" s="193"/>
      <c r="D93" s="193"/>
      <c r="E93" s="193"/>
      <c r="F93" s="193"/>
      <c r="G93" s="133"/>
      <c r="H93" s="134"/>
      <c r="I93" s="135"/>
      <c r="J93" s="135"/>
      <c r="K93" s="135"/>
      <c r="L93" s="135"/>
      <c r="M93" s="135"/>
      <c r="N93" s="135"/>
      <c r="O93" s="135"/>
      <c r="P93" s="135"/>
      <c r="Q93" s="135"/>
      <c r="R93" s="135"/>
      <c r="S93" s="135"/>
      <c r="T93" s="135"/>
      <c r="U93" s="135"/>
      <c r="V93" s="135"/>
      <c r="W93" s="135"/>
      <c r="X93" s="135"/>
    </row>
    <row r="94" spans="1:24" s="136" customFormat="1" ht="39.75" customHeight="1" x14ac:dyDescent="0.2">
      <c r="A94" s="129"/>
      <c r="B94" s="193" t="s">
        <v>117</v>
      </c>
      <c r="C94" s="193"/>
      <c r="D94" s="193"/>
      <c r="E94" s="193"/>
      <c r="F94" s="193"/>
      <c r="G94" s="133"/>
      <c r="H94" s="134"/>
      <c r="I94" s="135"/>
      <c r="J94" s="135"/>
      <c r="K94" s="135"/>
      <c r="L94" s="135"/>
      <c r="M94" s="135"/>
      <c r="N94" s="135"/>
      <c r="O94" s="135"/>
      <c r="P94" s="135"/>
      <c r="Q94" s="135"/>
      <c r="R94" s="135"/>
      <c r="S94" s="135"/>
      <c r="T94" s="135"/>
      <c r="U94" s="135"/>
      <c r="V94" s="135"/>
      <c r="W94" s="135"/>
      <c r="X94" s="135"/>
    </row>
    <row r="95" spans="1:24" s="136" customFormat="1" ht="13.5" x14ac:dyDescent="0.2">
      <c r="A95" s="129"/>
      <c r="B95" s="173"/>
      <c r="C95" s="164"/>
      <c r="D95" s="165"/>
      <c r="E95" s="168"/>
      <c r="F95" s="168"/>
      <c r="G95" s="133"/>
      <c r="H95" s="134"/>
      <c r="I95" s="135"/>
      <c r="J95" s="135"/>
      <c r="K95" s="135"/>
      <c r="L95" s="135"/>
      <c r="M95" s="135"/>
      <c r="N95" s="135"/>
      <c r="O95" s="135"/>
      <c r="P95" s="135"/>
      <c r="Q95" s="135"/>
      <c r="R95" s="135"/>
      <c r="S95" s="135"/>
      <c r="T95" s="135"/>
      <c r="U95" s="135"/>
      <c r="V95" s="135"/>
      <c r="W95" s="135"/>
      <c r="X95" s="135"/>
    </row>
    <row r="96" spans="1:24" s="136" customFormat="1" ht="13.5" x14ac:dyDescent="0.2">
      <c r="A96" s="129"/>
      <c r="B96" s="172" t="s">
        <v>113</v>
      </c>
      <c r="C96" s="164"/>
      <c r="D96" s="165"/>
      <c r="E96" s="168"/>
      <c r="F96" s="168"/>
      <c r="G96" s="133"/>
      <c r="H96" s="134"/>
      <c r="I96" s="135"/>
      <c r="J96" s="135"/>
      <c r="K96" s="135"/>
      <c r="L96" s="135"/>
      <c r="M96" s="135"/>
      <c r="N96" s="135"/>
      <c r="O96" s="135"/>
      <c r="P96" s="135"/>
      <c r="Q96" s="135"/>
      <c r="R96" s="135"/>
      <c r="S96" s="135"/>
      <c r="T96" s="135"/>
      <c r="U96" s="135"/>
      <c r="V96" s="135"/>
      <c r="W96" s="135"/>
      <c r="X96" s="135"/>
    </row>
    <row r="97" spans="1:24" s="136" customFormat="1" ht="13.5" x14ac:dyDescent="0.2">
      <c r="A97" s="129"/>
      <c r="B97" s="193" t="s">
        <v>118</v>
      </c>
      <c r="C97" s="193"/>
      <c r="D97" s="193"/>
      <c r="E97" s="193"/>
      <c r="F97" s="193"/>
      <c r="G97" s="133"/>
      <c r="H97" s="134"/>
      <c r="I97" s="135"/>
      <c r="J97" s="135"/>
      <c r="K97" s="135"/>
      <c r="L97" s="135"/>
      <c r="M97" s="135"/>
      <c r="N97" s="135"/>
      <c r="O97" s="135"/>
      <c r="P97" s="135"/>
      <c r="Q97" s="135"/>
      <c r="R97" s="135"/>
      <c r="S97" s="135"/>
      <c r="T97" s="135"/>
      <c r="U97" s="135"/>
      <c r="V97" s="135"/>
      <c r="W97" s="135"/>
      <c r="X97" s="135"/>
    </row>
    <row r="98" spans="1:24" s="136" customFormat="1" ht="13.5" x14ac:dyDescent="0.2">
      <c r="A98" s="129"/>
      <c r="B98" s="173" t="s">
        <v>119</v>
      </c>
      <c r="C98" s="164"/>
      <c r="D98" s="165"/>
      <c r="E98" s="168"/>
      <c r="F98" s="168"/>
      <c r="G98" s="133"/>
      <c r="H98" s="134"/>
      <c r="I98" s="135"/>
      <c r="J98" s="135"/>
      <c r="K98" s="135"/>
      <c r="L98" s="135"/>
      <c r="M98" s="135"/>
      <c r="N98" s="135"/>
      <c r="O98" s="135"/>
      <c r="P98" s="135"/>
      <c r="Q98" s="135"/>
      <c r="R98" s="135"/>
      <c r="S98" s="135"/>
      <c r="T98" s="135"/>
      <c r="U98" s="135"/>
      <c r="V98" s="135"/>
      <c r="W98" s="135"/>
      <c r="X98" s="135"/>
    </row>
    <row r="99" spans="1:24" s="136" customFormat="1" ht="13.5" x14ac:dyDescent="0.2">
      <c r="A99" s="129"/>
      <c r="B99" s="173" t="s">
        <v>120</v>
      </c>
      <c r="C99" s="164"/>
      <c r="D99" s="165"/>
      <c r="E99" s="168"/>
      <c r="F99" s="168"/>
      <c r="G99" s="133"/>
      <c r="H99" s="134"/>
      <c r="I99" s="135"/>
      <c r="J99" s="135"/>
      <c r="K99" s="135"/>
      <c r="L99" s="135"/>
      <c r="M99" s="135"/>
      <c r="N99" s="135"/>
      <c r="O99" s="135"/>
      <c r="P99" s="135"/>
      <c r="Q99" s="135"/>
      <c r="R99" s="135"/>
      <c r="S99" s="135"/>
      <c r="T99" s="135"/>
      <c r="U99" s="135"/>
      <c r="V99" s="135"/>
      <c r="W99" s="135"/>
      <c r="X99" s="135"/>
    </row>
    <row r="100" spans="1:24" s="136" customFormat="1" ht="13.5" x14ac:dyDescent="0.2">
      <c r="A100" s="129"/>
      <c r="B100" s="173" t="s">
        <v>121</v>
      </c>
      <c r="C100" s="164"/>
      <c r="D100" s="165"/>
      <c r="E100" s="168"/>
      <c r="F100" s="168"/>
      <c r="G100" s="133"/>
      <c r="H100" s="134"/>
      <c r="I100" s="135"/>
      <c r="J100" s="135"/>
      <c r="K100" s="135"/>
      <c r="L100" s="135"/>
      <c r="M100" s="135"/>
      <c r="N100" s="135"/>
      <c r="O100" s="135"/>
      <c r="P100" s="135"/>
      <c r="Q100" s="135"/>
      <c r="R100" s="135"/>
      <c r="S100" s="135"/>
      <c r="T100" s="135"/>
      <c r="U100" s="135"/>
      <c r="V100" s="135"/>
      <c r="W100" s="135"/>
      <c r="X100" s="135"/>
    </row>
    <row r="101" spans="1:24" s="136" customFormat="1" ht="13.5" x14ac:dyDescent="0.2">
      <c r="A101" s="129"/>
      <c r="B101" s="194" t="s">
        <v>122</v>
      </c>
      <c r="C101" s="195"/>
      <c r="D101" s="195"/>
      <c r="E101" s="168"/>
      <c r="F101" s="168"/>
      <c r="G101" s="133"/>
      <c r="H101" s="134"/>
      <c r="I101" s="135"/>
      <c r="J101" s="135"/>
      <c r="K101" s="135"/>
      <c r="L101" s="135"/>
      <c r="M101" s="135"/>
      <c r="N101" s="135"/>
      <c r="O101" s="135"/>
      <c r="P101" s="135"/>
      <c r="Q101" s="135"/>
      <c r="R101" s="135"/>
      <c r="S101" s="135"/>
      <c r="T101" s="135"/>
      <c r="U101" s="135"/>
      <c r="V101" s="135"/>
      <c r="W101" s="135"/>
      <c r="X101" s="135"/>
    </row>
    <row r="102" spans="1:24" s="136" customFormat="1" ht="13.5" x14ac:dyDescent="0.2">
      <c r="A102" s="129"/>
      <c r="B102" s="173" t="s">
        <v>123</v>
      </c>
      <c r="C102" s="164"/>
      <c r="D102" s="165"/>
      <c r="E102" s="168"/>
      <c r="F102" s="168"/>
      <c r="G102" s="133"/>
      <c r="H102" s="134"/>
      <c r="I102" s="135"/>
      <c r="J102" s="135"/>
      <c r="K102" s="135"/>
      <c r="L102" s="135"/>
      <c r="M102" s="135"/>
      <c r="N102" s="135"/>
      <c r="O102" s="135"/>
      <c r="P102" s="135"/>
      <c r="Q102" s="135"/>
      <c r="R102" s="135"/>
      <c r="S102" s="135"/>
      <c r="T102" s="135"/>
      <c r="U102" s="135"/>
      <c r="V102" s="135"/>
      <c r="W102" s="135"/>
      <c r="X102" s="135"/>
    </row>
    <row r="103" spans="1:24" s="136" customFormat="1" ht="24" x14ac:dyDescent="0.2">
      <c r="A103" s="129"/>
      <c r="B103" s="173" t="s">
        <v>124</v>
      </c>
      <c r="C103" s="164"/>
      <c r="D103" s="165"/>
      <c r="E103" s="168"/>
      <c r="F103" s="168"/>
      <c r="G103" s="133"/>
      <c r="H103" s="134"/>
      <c r="I103" s="135"/>
      <c r="J103" s="135"/>
      <c r="K103" s="135"/>
      <c r="L103" s="135"/>
      <c r="M103" s="135"/>
      <c r="N103" s="135"/>
      <c r="O103" s="135"/>
      <c r="P103" s="135"/>
      <c r="Q103" s="135"/>
      <c r="R103" s="135"/>
      <c r="S103" s="135"/>
      <c r="T103" s="135"/>
      <c r="U103" s="135"/>
      <c r="V103" s="135"/>
      <c r="W103" s="135"/>
      <c r="X103" s="135"/>
    </row>
    <row r="104" spans="1:24" s="136" customFormat="1" ht="13.5" x14ac:dyDescent="0.2">
      <c r="A104" s="129"/>
      <c r="B104" s="93"/>
      <c r="C104" s="164"/>
      <c r="D104" s="165"/>
      <c r="E104" s="168"/>
      <c r="F104" s="168"/>
      <c r="G104" s="133"/>
      <c r="H104" s="134"/>
      <c r="I104" s="135"/>
      <c r="J104" s="135"/>
      <c r="K104" s="135"/>
      <c r="L104" s="135"/>
      <c r="M104" s="135"/>
      <c r="N104" s="135"/>
      <c r="O104" s="135"/>
      <c r="P104" s="135"/>
      <c r="Q104" s="135"/>
      <c r="R104" s="135"/>
      <c r="S104" s="135"/>
      <c r="T104" s="135"/>
      <c r="U104" s="135"/>
      <c r="V104" s="135"/>
      <c r="W104" s="135"/>
      <c r="X104" s="135"/>
    </row>
    <row r="105" spans="1:24" s="136" customFormat="1" ht="13.5" x14ac:dyDescent="0.2">
      <c r="A105" s="129"/>
      <c r="B105" s="172" t="s">
        <v>125</v>
      </c>
      <c r="C105" s="164"/>
      <c r="D105" s="165"/>
      <c r="E105" s="168"/>
      <c r="F105" s="168"/>
      <c r="G105" s="133"/>
      <c r="H105" s="134"/>
      <c r="I105" s="135"/>
      <c r="J105" s="135"/>
      <c r="K105" s="135"/>
      <c r="L105" s="135"/>
      <c r="M105" s="135"/>
      <c r="N105" s="135"/>
      <c r="O105" s="135"/>
      <c r="P105" s="135"/>
      <c r="Q105" s="135"/>
      <c r="R105" s="135"/>
      <c r="S105" s="135"/>
      <c r="T105" s="135"/>
      <c r="U105" s="135"/>
      <c r="V105" s="135"/>
      <c r="W105" s="135"/>
      <c r="X105" s="135"/>
    </row>
    <row r="106" spans="1:24" s="136" customFormat="1" ht="13.5" x14ac:dyDescent="0.2">
      <c r="A106" s="129"/>
      <c r="B106" s="173"/>
      <c r="C106" s="164"/>
      <c r="D106" s="165"/>
      <c r="E106" s="168"/>
      <c r="F106" s="168"/>
      <c r="G106" s="133"/>
      <c r="H106" s="134"/>
      <c r="I106" s="135"/>
      <c r="J106" s="135"/>
      <c r="K106" s="135"/>
      <c r="L106" s="135"/>
      <c r="M106" s="135"/>
      <c r="N106" s="135"/>
      <c r="O106" s="135"/>
      <c r="P106" s="135"/>
      <c r="Q106" s="135"/>
      <c r="R106" s="135"/>
      <c r="S106" s="135"/>
      <c r="T106" s="135"/>
      <c r="U106" s="135"/>
      <c r="V106" s="135"/>
      <c r="W106" s="135"/>
      <c r="X106" s="135"/>
    </row>
    <row r="107" spans="1:24" s="136" customFormat="1" ht="13.5" x14ac:dyDescent="0.2">
      <c r="A107" s="129"/>
      <c r="B107" s="174" t="s">
        <v>114</v>
      </c>
      <c r="C107" s="149"/>
      <c r="D107" s="148"/>
      <c r="E107" s="170"/>
      <c r="F107" s="170"/>
      <c r="G107" s="133"/>
      <c r="H107" s="134"/>
      <c r="I107" s="135"/>
      <c r="J107" s="135"/>
      <c r="K107" s="135"/>
      <c r="L107" s="135"/>
      <c r="M107" s="135"/>
      <c r="N107" s="135"/>
      <c r="O107" s="135"/>
      <c r="P107" s="135"/>
      <c r="Q107" s="135"/>
      <c r="R107" s="135"/>
      <c r="S107" s="135"/>
      <c r="T107" s="135"/>
      <c r="U107" s="135"/>
      <c r="V107" s="135"/>
      <c r="W107" s="135"/>
      <c r="X107" s="135"/>
    </row>
    <row r="108" spans="1:24" s="136" customFormat="1" ht="13.5" x14ac:dyDescent="0.2">
      <c r="A108" s="129"/>
      <c r="B108" s="193" t="s">
        <v>126</v>
      </c>
      <c r="C108" s="193"/>
      <c r="D108" s="193"/>
      <c r="E108" s="193"/>
      <c r="F108" s="193"/>
      <c r="G108" s="133"/>
      <c r="H108" s="134"/>
      <c r="I108" s="135"/>
      <c r="J108" s="135"/>
      <c r="K108" s="135"/>
      <c r="L108" s="135"/>
      <c r="M108" s="135"/>
      <c r="N108" s="135"/>
      <c r="O108" s="135"/>
      <c r="P108" s="135"/>
      <c r="Q108" s="135"/>
      <c r="R108" s="135"/>
      <c r="S108" s="135"/>
      <c r="T108" s="135"/>
      <c r="U108" s="135"/>
      <c r="V108" s="135"/>
      <c r="W108" s="135"/>
      <c r="X108" s="135"/>
    </row>
    <row r="109" spans="1:24" s="136" customFormat="1" ht="13.5" x14ac:dyDescent="0.2">
      <c r="A109" s="129"/>
      <c r="B109" s="193" t="s">
        <v>127</v>
      </c>
      <c r="C109" s="193"/>
      <c r="D109" s="193"/>
      <c r="E109" s="193"/>
      <c r="F109" s="193"/>
      <c r="G109" s="133"/>
      <c r="H109" s="134"/>
      <c r="I109" s="135"/>
      <c r="J109" s="135"/>
      <c r="K109" s="135"/>
      <c r="L109" s="135"/>
      <c r="M109" s="135"/>
      <c r="N109" s="135"/>
      <c r="O109" s="135"/>
      <c r="P109" s="135"/>
      <c r="Q109" s="135"/>
      <c r="R109" s="135"/>
      <c r="S109" s="135"/>
      <c r="T109" s="135"/>
      <c r="U109" s="135"/>
      <c r="V109" s="135"/>
      <c r="W109" s="135"/>
      <c r="X109" s="135"/>
    </row>
    <row r="110" spans="1:24" s="136" customFormat="1" ht="27.75" customHeight="1" x14ac:dyDescent="0.2">
      <c r="A110" s="129"/>
      <c r="B110" s="193" t="s">
        <v>128</v>
      </c>
      <c r="C110" s="193"/>
      <c r="D110" s="193"/>
      <c r="E110" s="193"/>
      <c r="F110" s="193"/>
      <c r="G110" s="133"/>
      <c r="H110" s="134"/>
      <c r="I110" s="135"/>
      <c r="J110" s="135"/>
      <c r="K110" s="135"/>
      <c r="L110" s="135"/>
      <c r="M110" s="135"/>
      <c r="N110" s="135"/>
      <c r="O110" s="135"/>
      <c r="P110" s="135"/>
      <c r="Q110" s="135"/>
      <c r="R110" s="135"/>
      <c r="S110" s="135"/>
      <c r="T110" s="135"/>
      <c r="U110" s="135"/>
      <c r="V110" s="135"/>
      <c r="W110" s="135"/>
      <c r="X110" s="135"/>
    </row>
    <row r="111" spans="1:24" s="136" customFormat="1" ht="27.75" customHeight="1" x14ac:dyDescent="0.2">
      <c r="A111" s="129"/>
      <c r="B111" s="193" t="s">
        <v>129</v>
      </c>
      <c r="C111" s="193"/>
      <c r="D111" s="193"/>
      <c r="E111" s="193"/>
      <c r="F111" s="193"/>
      <c r="G111" s="133"/>
      <c r="H111" s="134"/>
      <c r="I111" s="135"/>
      <c r="J111" s="135"/>
      <c r="K111" s="135"/>
      <c r="L111" s="135"/>
      <c r="M111" s="135"/>
      <c r="N111" s="135"/>
      <c r="O111" s="135"/>
      <c r="P111" s="135"/>
      <c r="Q111" s="135"/>
      <c r="R111" s="135"/>
      <c r="S111" s="135"/>
      <c r="T111" s="135"/>
      <c r="U111" s="135"/>
      <c r="V111" s="135"/>
      <c r="W111" s="135"/>
      <c r="X111" s="135"/>
    </row>
    <row r="112" spans="1:24" s="136" customFormat="1" ht="13.5" x14ac:dyDescent="0.2">
      <c r="A112" s="129"/>
      <c r="B112" s="193" t="s">
        <v>130</v>
      </c>
      <c r="C112" s="193"/>
      <c r="D112" s="193"/>
      <c r="E112" s="193"/>
      <c r="F112" s="193"/>
      <c r="G112" s="133"/>
      <c r="H112" s="134"/>
      <c r="I112" s="135"/>
      <c r="J112" s="135"/>
      <c r="K112" s="135"/>
      <c r="L112" s="135"/>
      <c r="M112" s="135"/>
      <c r="N112" s="135"/>
      <c r="O112" s="135"/>
      <c r="P112" s="135"/>
      <c r="Q112" s="135"/>
      <c r="R112" s="135"/>
      <c r="S112" s="135"/>
      <c r="T112" s="135"/>
      <c r="U112" s="135"/>
      <c r="V112" s="135"/>
      <c r="W112" s="135"/>
      <c r="X112" s="135"/>
    </row>
    <row r="113" spans="1:24" s="136" customFormat="1" ht="25.5" customHeight="1" x14ac:dyDescent="0.2">
      <c r="A113" s="129"/>
      <c r="B113" s="193" t="s">
        <v>131</v>
      </c>
      <c r="C113" s="193"/>
      <c r="D113" s="193"/>
      <c r="E113" s="193"/>
      <c r="F113" s="193"/>
      <c r="G113" s="133"/>
      <c r="H113" s="134"/>
      <c r="I113" s="135"/>
      <c r="J113" s="135"/>
      <c r="K113" s="135"/>
      <c r="L113" s="135"/>
      <c r="M113" s="135"/>
      <c r="N113" s="135"/>
      <c r="O113" s="135"/>
      <c r="P113" s="135"/>
      <c r="Q113" s="135"/>
      <c r="R113" s="135"/>
      <c r="S113" s="135"/>
      <c r="T113" s="135"/>
      <c r="U113" s="135"/>
      <c r="V113" s="135"/>
      <c r="W113" s="135"/>
      <c r="X113" s="135"/>
    </row>
    <row r="114" spans="1:24" s="136" customFormat="1" ht="13.5" x14ac:dyDescent="0.2">
      <c r="A114" s="129"/>
      <c r="B114" s="173"/>
      <c r="C114" s="164"/>
      <c r="D114" s="165"/>
      <c r="E114" s="168"/>
      <c r="F114" s="168"/>
      <c r="G114" s="133"/>
      <c r="H114" s="134"/>
      <c r="I114" s="135"/>
      <c r="J114" s="135"/>
      <c r="K114" s="135"/>
      <c r="L114" s="135"/>
      <c r="M114" s="135"/>
      <c r="N114" s="135"/>
      <c r="O114" s="135"/>
      <c r="P114" s="135"/>
      <c r="Q114" s="135"/>
      <c r="R114" s="135"/>
      <c r="S114" s="135"/>
      <c r="T114" s="135"/>
      <c r="U114" s="135"/>
      <c r="V114" s="135"/>
      <c r="W114" s="135"/>
      <c r="X114" s="135"/>
    </row>
    <row r="115" spans="1:24" s="136" customFormat="1" ht="13.5" x14ac:dyDescent="0.2">
      <c r="A115" s="129"/>
      <c r="B115" s="172" t="s">
        <v>113</v>
      </c>
      <c r="C115" s="164"/>
      <c r="D115" s="165"/>
      <c r="E115" s="168"/>
      <c r="F115" s="168"/>
      <c r="G115" s="133"/>
      <c r="H115" s="134"/>
      <c r="I115" s="135"/>
      <c r="J115" s="135"/>
      <c r="K115" s="135"/>
      <c r="L115" s="135"/>
      <c r="M115" s="135"/>
      <c r="N115" s="135"/>
      <c r="O115" s="135"/>
      <c r="P115" s="135"/>
      <c r="Q115" s="135"/>
      <c r="R115" s="135"/>
      <c r="S115" s="135"/>
      <c r="T115" s="135"/>
      <c r="U115" s="135"/>
      <c r="V115" s="135"/>
      <c r="W115" s="135"/>
      <c r="X115" s="135"/>
    </row>
    <row r="116" spans="1:24" s="136" customFormat="1" ht="12.75" customHeight="1" x14ac:dyDescent="0.2">
      <c r="A116" s="129"/>
      <c r="B116" s="193" t="s">
        <v>132</v>
      </c>
      <c r="C116" s="193"/>
      <c r="D116" s="193"/>
      <c r="E116" s="193"/>
      <c r="F116" s="193"/>
      <c r="G116" s="133"/>
      <c r="H116" s="134"/>
      <c r="I116" s="135"/>
      <c r="J116" s="135"/>
      <c r="K116" s="135"/>
      <c r="L116" s="135"/>
      <c r="M116" s="135"/>
      <c r="N116" s="135"/>
      <c r="O116" s="135"/>
      <c r="P116" s="135"/>
      <c r="Q116" s="135"/>
      <c r="R116" s="135"/>
      <c r="S116" s="135"/>
      <c r="T116" s="135"/>
      <c r="U116" s="135"/>
      <c r="V116" s="135"/>
      <c r="W116" s="135"/>
      <c r="X116" s="135"/>
    </row>
    <row r="117" spans="1:24" s="136" customFormat="1" ht="13.5" x14ac:dyDescent="0.2">
      <c r="A117" s="129"/>
      <c r="B117" s="173"/>
      <c r="C117" s="164"/>
      <c r="D117" s="165"/>
      <c r="E117" s="168"/>
      <c r="F117" s="168"/>
      <c r="G117" s="133"/>
      <c r="H117" s="134"/>
      <c r="I117" s="135"/>
      <c r="J117" s="135"/>
      <c r="K117" s="135"/>
      <c r="L117" s="135"/>
      <c r="M117" s="135"/>
      <c r="N117" s="135"/>
      <c r="O117" s="135"/>
      <c r="P117" s="135"/>
      <c r="Q117" s="135"/>
      <c r="R117" s="135"/>
      <c r="S117" s="135"/>
      <c r="T117" s="135"/>
      <c r="U117" s="135"/>
      <c r="V117" s="135"/>
      <c r="W117" s="135"/>
      <c r="X117" s="135"/>
    </row>
    <row r="118" spans="1:24" s="136" customFormat="1" ht="13.5" x14ac:dyDescent="0.2">
      <c r="A118" s="129"/>
      <c r="B118" s="172" t="s">
        <v>133</v>
      </c>
      <c r="C118" s="164"/>
      <c r="D118" s="165"/>
      <c r="E118" s="168"/>
      <c r="F118" s="168"/>
      <c r="G118" s="133"/>
      <c r="H118" s="134"/>
      <c r="I118" s="135"/>
      <c r="J118" s="135"/>
      <c r="K118" s="135"/>
      <c r="L118" s="135"/>
      <c r="M118" s="135"/>
      <c r="N118" s="135"/>
      <c r="O118" s="135"/>
      <c r="P118" s="135"/>
      <c r="Q118" s="135"/>
      <c r="R118" s="135"/>
      <c r="S118" s="135"/>
      <c r="T118" s="135"/>
      <c r="U118" s="135"/>
      <c r="V118" s="135"/>
      <c r="W118" s="135"/>
      <c r="X118" s="135"/>
    </row>
    <row r="119" spans="1:24" s="136" customFormat="1" ht="52.5" customHeight="1" x14ac:dyDescent="0.2">
      <c r="A119" s="129"/>
      <c r="B119" s="193" t="s">
        <v>134</v>
      </c>
      <c r="C119" s="193"/>
      <c r="D119" s="193"/>
      <c r="E119" s="193"/>
      <c r="F119" s="193"/>
      <c r="G119" s="133"/>
      <c r="H119" s="134"/>
      <c r="I119" s="135"/>
      <c r="J119" s="135"/>
      <c r="K119" s="135"/>
      <c r="L119" s="135"/>
      <c r="M119" s="135"/>
      <c r="N119" s="135"/>
      <c r="O119" s="135"/>
      <c r="P119" s="135"/>
      <c r="Q119" s="135"/>
      <c r="R119" s="135"/>
      <c r="S119" s="135"/>
      <c r="T119" s="135"/>
      <c r="U119" s="135"/>
      <c r="V119" s="135"/>
      <c r="W119" s="135"/>
      <c r="X119" s="135"/>
    </row>
    <row r="120" spans="1:24" s="136" customFormat="1" ht="13.5" x14ac:dyDescent="0.2">
      <c r="A120" s="129"/>
      <c r="B120" s="171"/>
      <c r="C120" s="149"/>
      <c r="D120" s="148"/>
      <c r="E120" s="170"/>
      <c r="F120" s="170"/>
      <c r="G120" s="133"/>
      <c r="H120" s="134"/>
      <c r="I120" s="135"/>
      <c r="J120" s="135"/>
      <c r="K120" s="135"/>
      <c r="L120" s="135"/>
      <c r="M120" s="135"/>
      <c r="N120" s="135"/>
      <c r="O120" s="135"/>
      <c r="P120" s="135"/>
      <c r="Q120" s="135"/>
      <c r="R120" s="135"/>
      <c r="S120" s="135"/>
      <c r="T120" s="135"/>
      <c r="U120" s="135"/>
      <c r="V120" s="135"/>
      <c r="W120" s="135"/>
      <c r="X120" s="135"/>
    </row>
    <row r="121" spans="1:24" s="136" customFormat="1" ht="39.75" customHeight="1" x14ac:dyDescent="0.2">
      <c r="A121" s="129"/>
      <c r="B121" s="193" t="s">
        <v>135</v>
      </c>
      <c r="C121" s="193"/>
      <c r="D121" s="193"/>
      <c r="E121" s="193"/>
      <c r="F121" s="193"/>
      <c r="G121" s="133"/>
      <c r="H121" s="134"/>
      <c r="I121" s="135"/>
      <c r="J121" s="135"/>
      <c r="K121" s="135"/>
      <c r="L121" s="135"/>
      <c r="M121" s="135"/>
      <c r="N121" s="135"/>
      <c r="O121" s="135"/>
      <c r="P121" s="135"/>
      <c r="Q121" s="135"/>
      <c r="R121" s="135"/>
      <c r="S121" s="135"/>
      <c r="T121" s="135"/>
      <c r="U121" s="135"/>
      <c r="V121" s="135"/>
      <c r="W121" s="135"/>
      <c r="X121" s="135"/>
    </row>
    <row r="122" spans="1:24" s="136" customFormat="1" ht="13.5" x14ac:dyDescent="0.2">
      <c r="A122" s="129"/>
      <c r="B122" s="171"/>
      <c r="C122" s="149"/>
      <c r="D122" s="148"/>
      <c r="E122" s="170"/>
      <c r="F122" s="170"/>
      <c r="G122" s="133"/>
      <c r="H122" s="134"/>
      <c r="I122" s="135"/>
      <c r="J122" s="135"/>
      <c r="K122" s="135"/>
      <c r="L122" s="135"/>
      <c r="M122" s="135"/>
      <c r="N122" s="135"/>
      <c r="O122" s="135"/>
      <c r="P122" s="135"/>
      <c r="Q122" s="135"/>
      <c r="R122" s="135"/>
      <c r="S122" s="135"/>
      <c r="T122" s="135"/>
      <c r="U122" s="135"/>
      <c r="V122" s="135"/>
      <c r="W122" s="135"/>
      <c r="X122" s="135"/>
    </row>
    <row r="123" spans="1:24" s="136" customFormat="1" ht="53.25" customHeight="1" x14ac:dyDescent="0.2">
      <c r="A123" s="129"/>
      <c r="B123" s="193" t="s">
        <v>136</v>
      </c>
      <c r="C123" s="193"/>
      <c r="D123" s="193"/>
      <c r="E123" s="193"/>
      <c r="F123" s="193"/>
      <c r="G123" s="133"/>
      <c r="H123" s="134"/>
      <c r="I123" s="135"/>
      <c r="J123" s="135"/>
      <c r="K123" s="135"/>
      <c r="L123" s="135"/>
      <c r="M123" s="135"/>
      <c r="N123" s="135"/>
      <c r="O123" s="135"/>
      <c r="P123" s="135"/>
      <c r="Q123" s="135"/>
      <c r="R123" s="135"/>
      <c r="S123" s="135"/>
      <c r="T123" s="135"/>
      <c r="U123" s="135"/>
      <c r="V123" s="135"/>
      <c r="W123" s="135"/>
      <c r="X123" s="135"/>
    </row>
    <row r="124" spans="1:24" s="136" customFormat="1" ht="13.5" x14ac:dyDescent="0.2">
      <c r="A124" s="129"/>
      <c r="B124" s="171"/>
      <c r="C124" s="149"/>
      <c r="D124" s="148"/>
      <c r="E124" s="170"/>
      <c r="F124" s="170"/>
      <c r="G124" s="133"/>
      <c r="H124" s="134"/>
      <c r="I124" s="135"/>
      <c r="J124" s="135"/>
      <c r="K124" s="135"/>
      <c r="L124" s="135"/>
      <c r="M124" s="135"/>
      <c r="N124" s="135"/>
      <c r="O124" s="135"/>
      <c r="P124" s="135"/>
      <c r="Q124" s="135"/>
      <c r="R124" s="135"/>
      <c r="S124" s="135"/>
      <c r="T124" s="135"/>
      <c r="U124" s="135"/>
      <c r="V124" s="135"/>
      <c r="W124" s="135"/>
      <c r="X124" s="135"/>
    </row>
    <row r="125" spans="1:24" s="136" customFormat="1" ht="26.25" customHeight="1" x14ac:dyDescent="0.2">
      <c r="A125" s="129"/>
      <c r="B125" s="193" t="s">
        <v>137</v>
      </c>
      <c r="C125" s="193"/>
      <c r="D125" s="193"/>
      <c r="E125" s="193"/>
      <c r="F125" s="193"/>
      <c r="G125" s="133"/>
      <c r="H125" s="134"/>
      <c r="I125" s="135"/>
      <c r="J125" s="135"/>
      <c r="K125" s="135"/>
      <c r="L125" s="135"/>
      <c r="M125" s="135"/>
      <c r="N125" s="135"/>
      <c r="O125" s="135"/>
      <c r="P125" s="135"/>
      <c r="Q125" s="135"/>
      <c r="R125" s="135"/>
      <c r="S125" s="135"/>
      <c r="T125" s="135"/>
      <c r="U125" s="135"/>
      <c r="V125" s="135"/>
      <c r="W125" s="135"/>
      <c r="X125" s="135"/>
    </row>
    <row r="126" spans="1:24" s="136" customFormat="1" ht="13.5" x14ac:dyDescent="0.2">
      <c r="A126" s="129"/>
      <c r="B126" s="149"/>
      <c r="C126" s="149"/>
      <c r="D126" s="148"/>
      <c r="E126" s="170"/>
      <c r="F126" s="170"/>
      <c r="G126" s="133"/>
      <c r="H126" s="134"/>
      <c r="I126" s="135"/>
      <c r="J126" s="135"/>
      <c r="K126" s="135"/>
      <c r="L126" s="135"/>
      <c r="M126" s="135"/>
      <c r="N126" s="135"/>
      <c r="O126" s="135"/>
      <c r="P126" s="135"/>
      <c r="Q126" s="135"/>
      <c r="R126" s="135"/>
      <c r="S126" s="135"/>
      <c r="T126" s="135"/>
      <c r="U126" s="135"/>
      <c r="V126" s="135"/>
      <c r="W126" s="135"/>
      <c r="X126" s="135"/>
    </row>
    <row r="127" spans="1:24" s="136" customFormat="1" ht="40.5" customHeight="1" x14ac:dyDescent="0.2">
      <c r="A127" s="129"/>
      <c r="B127" s="196" t="s">
        <v>138</v>
      </c>
      <c r="C127" s="196"/>
      <c r="D127" s="196"/>
      <c r="E127" s="196"/>
      <c r="F127" s="196"/>
      <c r="G127" s="133"/>
      <c r="H127" s="134"/>
      <c r="I127" s="135"/>
      <c r="J127" s="135"/>
      <c r="K127" s="135"/>
      <c r="L127" s="135"/>
      <c r="M127" s="135"/>
      <c r="N127" s="135"/>
      <c r="O127" s="135"/>
      <c r="P127" s="135"/>
      <c r="Q127" s="135"/>
      <c r="R127" s="135"/>
      <c r="S127" s="135"/>
      <c r="T127" s="135"/>
      <c r="U127" s="135"/>
      <c r="V127" s="135"/>
      <c r="W127" s="135"/>
      <c r="X127" s="135"/>
    </row>
    <row r="128" spans="1:24" s="2" customFormat="1" x14ac:dyDescent="0.2">
      <c r="A128" s="1"/>
      <c r="B128" s="74"/>
      <c r="C128" s="56"/>
      <c r="D128" s="57"/>
      <c r="E128" s="58"/>
      <c r="F128" s="58"/>
      <c r="G128" s="58"/>
      <c r="H128" s="51" t="str">
        <f t="shared" si="0"/>
        <v/>
      </c>
      <c r="I128" s="54"/>
      <c r="J128" s="54"/>
      <c r="K128" s="54"/>
      <c r="L128" s="54"/>
    </row>
    <row r="129" spans="1:12" s="2" customFormat="1" x14ac:dyDescent="0.2">
      <c r="A129" s="1"/>
      <c r="B129" s="74"/>
      <c r="C129" s="56"/>
      <c r="D129" s="57"/>
      <c r="E129" s="58"/>
      <c r="F129" s="58"/>
      <c r="G129" s="58"/>
      <c r="H129" s="51" t="str">
        <f t="shared" si="0"/>
        <v/>
      </c>
      <c r="I129" s="54"/>
      <c r="J129" s="54"/>
      <c r="K129" s="54"/>
      <c r="L129" s="54"/>
    </row>
    <row r="130" spans="1:12" s="9" customFormat="1" ht="72" x14ac:dyDescent="0.2">
      <c r="A130" s="53">
        <f>IF(B129="",1+MAX($A$8:A129),"")</f>
        <v>1</v>
      </c>
      <c r="B130" s="177" t="s">
        <v>0</v>
      </c>
      <c r="C130" s="180"/>
      <c r="D130" s="48"/>
      <c r="E130" s="203"/>
      <c r="F130" s="118" t="str">
        <f>IF((D130*E130)=0," ",(D130*E130))</f>
        <v xml:space="preserve"> </v>
      </c>
      <c r="G130" s="88"/>
      <c r="H130" s="51" t="str">
        <f t="shared" si="0"/>
        <v/>
      </c>
      <c r="I130" s="54"/>
      <c r="J130" s="54"/>
      <c r="K130" s="54"/>
      <c r="L130" s="54"/>
    </row>
    <row r="131" spans="1:12" s="91" customFormat="1" ht="24" x14ac:dyDescent="0.2">
      <c r="A131" s="95"/>
      <c r="B131" s="178" t="s">
        <v>139</v>
      </c>
      <c r="C131" s="180" t="s">
        <v>17</v>
      </c>
      <c r="D131" s="175"/>
      <c r="E131" s="204"/>
      <c r="F131" s="118"/>
      <c r="G131" s="88"/>
      <c r="H131" s="94"/>
      <c r="I131" s="96"/>
      <c r="J131" s="96"/>
      <c r="K131" s="96"/>
      <c r="L131" s="96"/>
    </row>
    <row r="132" spans="1:12" s="9" customFormat="1" x14ac:dyDescent="0.2">
      <c r="A132" s="53" t="str">
        <f>IF(B130="",1+MAX($A$8:A130),"")</f>
        <v/>
      </c>
      <c r="B132" s="49"/>
      <c r="C132" s="89"/>
      <c r="D132" s="90"/>
      <c r="E132" s="58"/>
      <c r="F132" s="88"/>
      <c r="G132" s="88"/>
      <c r="H132" s="51" t="str">
        <f t="shared" si="0"/>
        <v/>
      </c>
      <c r="I132" s="54"/>
      <c r="J132" s="54"/>
      <c r="K132" s="54"/>
      <c r="L132" s="54"/>
    </row>
    <row r="133" spans="1:12" s="9" customFormat="1" ht="84" x14ac:dyDescent="0.2">
      <c r="A133" s="53">
        <f>IF(B132="",1+MAX($A$8:A132),"")</f>
        <v>2</v>
      </c>
      <c r="B133" s="177" t="s">
        <v>28</v>
      </c>
      <c r="C133" s="180"/>
      <c r="D133" s="48"/>
      <c r="E133" s="203"/>
      <c r="F133" s="118" t="str">
        <f>IF((D133*E133)=0," ",(D133*E133))</f>
        <v xml:space="preserve"> </v>
      </c>
      <c r="G133" s="88"/>
      <c r="H133" s="51" t="str">
        <f t="shared" si="0"/>
        <v/>
      </c>
      <c r="I133" s="54"/>
      <c r="J133" s="54"/>
      <c r="K133" s="54"/>
      <c r="L133" s="54"/>
    </row>
    <row r="134" spans="1:12" s="91" customFormat="1" ht="24" x14ac:dyDescent="0.2">
      <c r="A134" s="95"/>
      <c r="B134" s="178" t="s">
        <v>140</v>
      </c>
      <c r="C134" s="180" t="s">
        <v>29</v>
      </c>
      <c r="D134" s="175"/>
      <c r="E134" s="204"/>
      <c r="F134" s="118"/>
      <c r="G134" s="88"/>
      <c r="H134" s="94"/>
      <c r="I134" s="96"/>
      <c r="J134" s="96"/>
      <c r="K134" s="96"/>
      <c r="L134" s="96"/>
    </row>
    <row r="135" spans="1:12" s="9" customFormat="1" x14ac:dyDescent="0.2">
      <c r="A135" s="53" t="str">
        <f>IF(B133="",1+MAX($A$8:A133),"")</f>
        <v/>
      </c>
      <c r="B135" s="49"/>
      <c r="C135" s="89"/>
      <c r="D135" s="90"/>
      <c r="E135" s="58"/>
      <c r="F135" s="88"/>
      <c r="G135" s="88"/>
      <c r="H135" s="51" t="str">
        <f t="shared" si="0"/>
        <v/>
      </c>
      <c r="I135" s="54"/>
      <c r="J135" s="54"/>
      <c r="K135" s="54"/>
      <c r="L135" s="54"/>
    </row>
    <row r="136" spans="1:12" s="9" customFormat="1" ht="84" x14ac:dyDescent="0.2">
      <c r="A136" s="53">
        <f>IF(B135="",1+MAX($A$8:A135),"")</f>
        <v>3</v>
      </c>
      <c r="B136" s="177" t="s">
        <v>36</v>
      </c>
      <c r="C136" s="180"/>
      <c r="D136" s="48"/>
      <c r="E136" s="203"/>
      <c r="F136" s="118" t="str">
        <f>IF((D136*E136)=0," ",(D136*E136))</f>
        <v xml:space="preserve"> </v>
      </c>
      <c r="G136" s="88"/>
      <c r="H136" s="51" t="str">
        <f t="shared" si="0"/>
        <v/>
      </c>
      <c r="I136" s="54"/>
      <c r="J136" s="54"/>
      <c r="K136" s="54"/>
      <c r="L136" s="54"/>
    </row>
    <row r="137" spans="1:12" s="91" customFormat="1" ht="24" x14ac:dyDescent="0.2">
      <c r="A137" s="95"/>
      <c r="B137" s="178" t="s">
        <v>140</v>
      </c>
      <c r="C137" s="180" t="s">
        <v>29</v>
      </c>
      <c r="D137" s="175"/>
      <c r="E137" s="204"/>
      <c r="F137" s="118"/>
      <c r="G137" s="88"/>
      <c r="H137" s="94"/>
      <c r="I137" s="96"/>
      <c r="J137" s="96"/>
      <c r="K137" s="96"/>
      <c r="L137" s="96"/>
    </row>
    <row r="138" spans="1:12" s="9" customFormat="1" x14ac:dyDescent="0.2">
      <c r="A138" s="53" t="str">
        <f>IF(B136="",1+MAX($A$8:A136),"")</f>
        <v/>
      </c>
      <c r="B138" s="49"/>
      <c r="C138" s="89"/>
      <c r="D138" s="90"/>
      <c r="E138" s="58"/>
      <c r="F138" s="88"/>
      <c r="G138" s="88"/>
      <c r="H138" s="51" t="str">
        <f t="shared" si="0"/>
        <v/>
      </c>
      <c r="I138" s="54"/>
      <c r="J138" s="54"/>
      <c r="K138" s="54"/>
      <c r="L138" s="54"/>
    </row>
    <row r="139" spans="1:12" s="9" customFormat="1" ht="96" x14ac:dyDescent="0.2">
      <c r="A139" s="53">
        <f>IF(B138="",1+MAX($A$8:A138),"")</f>
        <v>4</v>
      </c>
      <c r="B139" s="93" t="s">
        <v>41</v>
      </c>
      <c r="C139" s="89"/>
      <c r="D139" s="181"/>
      <c r="E139" s="203"/>
      <c r="F139" s="118" t="str">
        <f>IF((D139*E139)=0," ",(D139*E139))</f>
        <v xml:space="preserve"> </v>
      </c>
      <c r="G139" s="88"/>
      <c r="H139" s="51" t="str">
        <f t="shared" si="0"/>
        <v/>
      </c>
      <c r="I139" s="54"/>
      <c r="J139" s="54"/>
      <c r="K139" s="54"/>
      <c r="L139" s="54"/>
    </row>
    <row r="140" spans="1:12" s="91" customFormat="1" ht="24" x14ac:dyDescent="0.2">
      <c r="A140" s="95"/>
      <c r="B140" s="178" t="s">
        <v>139</v>
      </c>
      <c r="C140" s="89" t="s">
        <v>29</v>
      </c>
      <c r="D140" s="175"/>
      <c r="E140" s="204"/>
      <c r="F140" s="118"/>
      <c r="G140" s="88"/>
      <c r="H140" s="94"/>
      <c r="I140" s="96"/>
      <c r="J140" s="96"/>
      <c r="K140" s="96"/>
      <c r="L140" s="96"/>
    </row>
    <row r="141" spans="1:12" s="9" customFormat="1" x14ac:dyDescent="0.2">
      <c r="A141" s="53" t="str">
        <f>IF(B139="",1+MAX($A$8:A139),"")</f>
        <v/>
      </c>
      <c r="B141" s="93"/>
      <c r="C141" s="89"/>
      <c r="D141" s="90"/>
      <c r="E141" s="88"/>
      <c r="F141" s="88"/>
      <c r="G141" s="88"/>
      <c r="H141" s="51" t="str">
        <f t="shared" si="0"/>
        <v/>
      </c>
      <c r="I141" s="54"/>
      <c r="J141" s="54"/>
      <c r="K141" s="54"/>
      <c r="L141" s="54"/>
    </row>
    <row r="142" spans="1:12" s="9" customFormat="1" ht="84" x14ac:dyDescent="0.2">
      <c r="A142" s="53">
        <f>IF(B141="",1+MAX($A$8:A141),"")</f>
        <v>5</v>
      </c>
      <c r="B142" s="93" t="s">
        <v>37</v>
      </c>
      <c r="C142" s="89"/>
      <c r="D142" s="90"/>
      <c r="E142" s="88"/>
      <c r="F142" s="88"/>
      <c r="G142" s="88"/>
      <c r="H142" s="51" t="str">
        <f t="shared" si="0"/>
        <v/>
      </c>
      <c r="I142" s="54"/>
      <c r="J142" s="54"/>
      <c r="K142" s="54"/>
      <c r="L142" s="54"/>
    </row>
    <row r="143" spans="1:12" s="9" customFormat="1" ht="87" x14ac:dyDescent="0.2">
      <c r="A143" s="53" t="str">
        <f>IF(B142="",1+MAX($A$8:A142),"")</f>
        <v/>
      </c>
      <c r="B143" s="93" t="s">
        <v>38</v>
      </c>
      <c r="C143" s="89" t="s">
        <v>17</v>
      </c>
      <c r="D143" s="90">
        <v>1</v>
      </c>
      <c r="E143" s="205"/>
      <c r="F143" s="126" t="str">
        <f>IF((D143*E143)=0," ",(D143*E143))</f>
        <v xml:space="preserve"> </v>
      </c>
      <c r="G143" s="88"/>
      <c r="H143" s="51" t="str">
        <f t="shared" ref="H143:H147" si="1">IF(LEN(B143)&lt;255,"",LEN(B143)-255)</f>
        <v/>
      </c>
      <c r="I143" s="54"/>
      <c r="J143" s="54"/>
      <c r="K143" s="54"/>
      <c r="L143" s="54"/>
    </row>
    <row r="144" spans="1:12" x14ac:dyDescent="0.2">
      <c r="A144" s="53" t="str">
        <f>IF(B142="",1+MAX($A$8:A142),"")</f>
        <v/>
      </c>
      <c r="F144" s="88"/>
      <c r="G144" s="88"/>
      <c r="H144" s="94" t="str">
        <f t="shared" si="1"/>
        <v/>
      </c>
      <c r="L144" s="54"/>
    </row>
    <row r="145" spans="1:12" x14ac:dyDescent="0.2">
      <c r="A145" s="10"/>
      <c r="G145" s="58"/>
      <c r="H145" s="94" t="str">
        <f t="shared" si="1"/>
        <v/>
      </c>
      <c r="L145" s="54"/>
    </row>
    <row r="146" spans="1:12" ht="13.5" x14ac:dyDescent="0.25">
      <c r="A146" s="106" t="str">
        <f>CONCATENATE("SKUPAJ:  ",B9)</f>
        <v>SKUPAJ:  4/2.3.2.0  SPLOŠNO</v>
      </c>
      <c r="B146" s="107"/>
      <c r="C146" s="108"/>
      <c r="D146" s="109"/>
      <c r="E146" s="110"/>
      <c r="F146" s="127" t="str">
        <f>IF(SUM(F130:F144)=0," ",SUM(F130:F144))</f>
        <v xml:space="preserve"> </v>
      </c>
      <c r="G146" s="71"/>
      <c r="H146" s="94" t="str">
        <f t="shared" si="1"/>
        <v/>
      </c>
      <c r="L146" s="54"/>
    </row>
    <row r="147" spans="1:12" x14ac:dyDescent="0.2">
      <c r="A147" s="10"/>
      <c r="G147" s="58"/>
      <c r="H147" s="94" t="str">
        <f t="shared" si="1"/>
        <v/>
      </c>
      <c r="L147" s="54"/>
    </row>
    <row r="148" spans="1:12" x14ac:dyDescent="0.2">
      <c r="G148" s="58"/>
      <c r="H148" s="7"/>
      <c r="L148" s="54"/>
    </row>
  </sheetData>
  <sheetProtection algorithmName="SHA-512" hashValue="M4gdMhwKZyM0cIjoN/fSXl2XhbvC7SCGkDgve9aK0bApMm11LcTAvfWfCvy8gQBVFKP6Z7lSALWt4YcOuwYVWQ==" saltValue="iRbNc6up67dXXWO3k0mb3A==" spinCount="100000" sheet="1" objects="1" scenarios="1"/>
  <mergeCells count="65">
    <mergeCell ref="B119:F119"/>
    <mergeCell ref="B121:F121"/>
    <mergeCell ref="B123:F123"/>
    <mergeCell ref="B125:F125"/>
    <mergeCell ref="B127:F127"/>
    <mergeCell ref="B116:F116"/>
    <mergeCell ref="B92:F92"/>
    <mergeCell ref="B93:F93"/>
    <mergeCell ref="B94:F94"/>
    <mergeCell ref="B97:F97"/>
    <mergeCell ref="B101:D101"/>
    <mergeCell ref="B108:F108"/>
    <mergeCell ref="B109:F109"/>
    <mergeCell ref="B110:F110"/>
    <mergeCell ref="B111:F111"/>
    <mergeCell ref="B112:F112"/>
    <mergeCell ref="B113:F113"/>
    <mergeCell ref="B88:F88"/>
    <mergeCell ref="B68:F68"/>
    <mergeCell ref="B70:F70"/>
    <mergeCell ref="B71:F71"/>
    <mergeCell ref="B73:F73"/>
    <mergeCell ref="B75:F75"/>
    <mergeCell ref="B79:F79"/>
    <mergeCell ref="B80:F80"/>
    <mergeCell ref="B81:F81"/>
    <mergeCell ref="B83:F83"/>
    <mergeCell ref="B85:F85"/>
    <mergeCell ref="B86:F86"/>
    <mergeCell ref="B67:F67"/>
    <mergeCell ref="B47:E47"/>
    <mergeCell ref="B48:F48"/>
    <mergeCell ref="B50:F50"/>
    <mergeCell ref="B52:F52"/>
    <mergeCell ref="B54:F54"/>
    <mergeCell ref="B56:E56"/>
    <mergeCell ref="B57:F57"/>
    <mergeCell ref="B59:F59"/>
    <mergeCell ref="B61:F61"/>
    <mergeCell ref="B63:F63"/>
    <mergeCell ref="B65:F65"/>
    <mergeCell ref="B46:E46"/>
    <mergeCell ref="B27:F27"/>
    <mergeCell ref="B29:F29"/>
    <mergeCell ref="B31:F31"/>
    <mergeCell ref="B33:F33"/>
    <mergeCell ref="B35:F35"/>
    <mergeCell ref="B37:F37"/>
    <mergeCell ref="B39:F39"/>
    <mergeCell ref="B40:F40"/>
    <mergeCell ref="B42:F42"/>
    <mergeCell ref="B44:F44"/>
    <mergeCell ref="B45:E45"/>
    <mergeCell ref="B26:F26"/>
    <mergeCell ref="B13:E13"/>
    <mergeCell ref="B14:E14"/>
    <mergeCell ref="B16:F16"/>
    <mergeCell ref="B17:F17"/>
    <mergeCell ref="B18:F18"/>
    <mergeCell ref="B19:E19"/>
    <mergeCell ref="B20:F20"/>
    <mergeCell ref="B21:F21"/>
    <mergeCell ref="B22:F22"/>
    <mergeCell ref="B23:F23"/>
    <mergeCell ref="B24:F24"/>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0000"/>
    <pageSetUpPr fitToPage="1"/>
  </sheetPr>
  <dimension ref="A1:IW50"/>
  <sheetViews>
    <sheetView showZeros="0" view="pageBreakPreview" topLeftCell="A43" zoomScaleNormal="100" zoomScaleSheetLayoutView="100" workbookViewId="0">
      <selection activeCell="E45" sqref="E45"/>
    </sheetView>
  </sheetViews>
  <sheetFormatPr defaultColWidth="9.7109375" defaultRowHeight="12" x14ac:dyDescent="0.2"/>
  <cols>
    <col min="1" max="1" width="4.28515625" style="68" customWidth="1"/>
    <col min="2" max="2" width="40.7109375" style="72" customWidth="1"/>
    <col min="3" max="3" width="4.7109375" style="56" customWidth="1"/>
    <col min="4" max="4" width="7.7109375" style="57" customWidth="1"/>
    <col min="5" max="6" width="15.7109375" style="58" customWidth="1"/>
    <col min="7" max="7" width="15.7109375" style="67" customWidth="1"/>
    <col min="8" max="11" width="0" style="54" hidden="1" customWidth="1"/>
    <col min="12" max="18" width="0" style="67" hidden="1" customWidth="1"/>
    <col min="19" max="16384" width="9.7109375" style="67"/>
  </cols>
  <sheetData>
    <row r="1" spans="1:12" s="60" customFormat="1" x14ac:dyDescent="0.2">
      <c r="H1" s="54"/>
      <c r="I1" s="54"/>
      <c r="J1" s="54"/>
      <c r="K1" s="54"/>
    </row>
    <row r="2" spans="1:12" s="60" customFormat="1" x14ac:dyDescent="0.2">
      <c r="A2" s="83"/>
      <c r="B2" s="83"/>
      <c r="C2" s="83"/>
      <c r="D2" s="83"/>
      <c r="E2" s="83"/>
      <c r="H2" s="54"/>
      <c r="I2" s="54"/>
      <c r="J2" s="54"/>
      <c r="K2" s="54"/>
    </row>
    <row r="3" spans="1:12" s="61" customFormat="1" ht="24" x14ac:dyDescent="0.25">
      <c r="A3" s="99"/>
      <c r="B3" s="100" t="s">
        <v>19</v>
      </c>
      <c r="C3" s="101" t="s">
        <v>13</v>
      </c>
      <c r="D3" s="102" t="s">
        <v>14</v>
      </c>
      <c r="E3" s="198" t="s">
        <v>15</v>
      </c>
      <c r="F3" s="179" t="s">
        <v>42</v>
      </c>
      <c r="G3" s="98" t="s">
        <v>43</v>
      </c>
      <c r="I3" s="54"/>
      <c r="J3" s="54"/>
      <c r="K3" s="54"/>
      <c r="L3" s="54"/>
    </row>
    <row r="4" spans="1:12" s="77" customFormat="1" x14ac:dyDescent="0.2">
      <c r="A4" s="79"/>
      <c r="B4" s="80" t="s">
        <v>9</v>
      </c>
      <c r="C4" s="81"/>
      <c r="D4" s="81"/>
      <c r="E4" s="82"/>
      <c r="F4" s="80"/>
      <c r="G4" s="80"/>
      <c r="H4" s="78"/>
      <c r="I4" s="54"/>
      <c r="J4" s="54"/>
      <c r="K4" s="54"/>
      <c r="L4" s="54"/>
    </row>
    <row r="5" spans="1:12" x14ac:dyDescent="0.2">
      <c r="A5" s="62"/>
      <c r="B5" s="63"/>
      <c r="C5" s="64"/>
      <c r="D5" s="65"/>
      <c r="E5" s="66"/>
      <c r="F5" s="66"/>
      <c r="G5" s="66"/>
      <c r="H5" s="67"/>
      <c r="L5" s="54"/>
    </row>
    <row r="6" spans="1:12" ht="12.75" x14ac:dyDescent="0.2">
      <c r="B6" s="73" t="str">
        <f>'rekapitulacija - str.inst.'!C6</f>
        <v xml:space="preserve">4/2.3.2  POPIS MATERIALA IN DEL </v>
      </c>
      <c r="G6" s="58"/>
      <c r="H6" s="52" t="s">
        <v>30</v>
      </c>
      <c r="I6" s="54" t="s">
        <v>31</v>
      </c>
      <c r="J6" s="54" t="s">
        <v>31</v>
      </c>
      <c r="K6" s="54" t="s">
        <v>31</v>
      </c>
      <c r="L6" s="54" t="s">
        <v>31</v>
      </c>
    </row>
    <row r="7" spans="1:12" s="59" customFormat="1" x14ac:dyDescent="0.2">
      <c r="A7" s="55"/>
      <c r="B7" s="74"/>
      <c r="C7" s="56"/>
      <c r="D7" s="57"/>
      <c r="E7" s="58"/>
      <c r="F7" s="58"/>
      <c r="G7" s="58"/>
      <c r="H7" s="51" t="str">
        <f t="shared" ref="H7:H40" si="0">IF(LEN(B7)&lt;255,"",LEN(B7)-255)</f>
        <v/>
      </c>
      <c r="I7" s="54"/>
      <c r="J7" s="54"/>
      <c r="K7" s="54"/>
      <c r="L7" s="54"/>
    </row>
    <row r="8" spans="1:12" ht="12.75" x14ac:dyDescent="0.2">
      <c r="B8" s="73" t="str">
        <f>'rekapitulacija - str.inst.'!B21</f>
        <v>4/2.3.2.1  OGREVANJE</v>
      </c>
      <c r="G8" s="58"/>
      <c r="H8" s="94" t="str">
        <f t="shared" si="0"/>
        <v/>
      </c>
      <c r="L8" s="54"/>
    </row>
    <row r="9" spans="1:12" s="59" customFormat="1" x14ac:dyDescent="0.2">
      <c r="A9" s="55"/>
      <c r="B9" s="74"/>
      <c r="C9" s="56"/>
      <c r="D9" s="57"/>
      <c r="E9" s="58"/>
      <c r="F9" s="58"/>
      <c r="G9" s="58"/>
      <c r="H9" s="94" t="str">
        <f t="shared" si="0"/>
        <v/>
      </c>
      <c r="I9" s="54"/>
      <c r="J9" s="54"/>
      <c r="K9" s="54"/>
      <c r="L9" s="54"/>
    </row>
    <row r="10" spans="1:12" s="59" customFormat="1" ht="12.75" x14ac:dyDescent="0.2">
      <c r="A10" s="55"/>
      <c r="B10" s="75" t="s">
        <v>8</v>
      </c>
      <c r="C10" s="56"/>
      <c r="D10" s="57"/>
      <c r="E10" s="58"/>
      <c r="F10" s="58"/>
      <c r="G10" s="58"/>
      <c r="H10" s="94" t="str">
        <f t="shared" si="0"/>
        <v/>
      </c>
      <c r="I10" s="54"/>
      <c r="J10" s="54"/>
      <c r="K10" s="54"/>
      <c r="L10" s="54"/>
    </row>
    <row r="11" spans="1:12" s="59" customFormat="1" x14ac:dyDescent="0.2">
      <c r="A11" s="55"/>
      <c r="B11" s="74"/>
      <c r="C11" s="56"/>
      <c r="D11" s="57"/>
      <c r="E11" s="58"/>
      <c r="F11" s="58"/>
      <c r="G11" s="58"/>
      <c r="H11" s="94" t="str">
        <f t="shared" si="0"/>
        <v/>
      </c>
      <c r="I11" s="54"/>
      <c r="J11" s="54"/>
      <c r="K11" s="54"/>
      <c r="L11" s="54"/>
    </row>
    <row r="12" spans="1:12" s="59" customFormat="1" ht="12.75" x14ac:dyDescent="0.2">
      <c r="A12" s="55" t="s">
        <v>21</v>
      </c>
      <c r="B12" s="76" t="s">
        <v>22</v>
      </c>
      <c r="C12" s="56"/>
      <c r="D12" s="57"/>
      <c r="E12" s="58"/>
      <c r="F12" s="58"/>
      <c r="G12" s="58"/>
      <c r="H12" s="94" t="str">
        <f t="shared" si="0"/>
        <v/>
      </c>
      <c r="I12" s="54"/>
      <c r="J12" s="54"/>
      <c r="K12" s="54"/>
      <c r="L12" s="54"/>
    </row>
    <row r="13" spans="1:12" s="59" customFormat="1" ht="12.75" x14ac:dyDescent="0.2">
      <c r="A13" s="55"/>
      <c r="B13" s="76" t="s">
        <v>23</v>
      </c>
      <c r="C13" s="56"/>
      <c r="D13" s="57"/>
      <c r="E13" s="58"/>
      <c r="F13" s="58"/>
      <c r="G13" s="58"/>
      <c r="H13" s="94" t="str">
        <f t="shared" si="0"/>
        <v/>
      </c>
      <c r="I13" s="54"/>
      <c r="J13" s="54"/>
      <c r="K13" s="54"/>
      <c r="L13" s="54"/>
    </row>
    <row r="14" spans="1:12" s="59" customFormat="1" ht="12.75" x14ac:dyDescent="0.2">
      <c r="A14" s="55"/>
      <c r="B14" s="76" t="s">
        <v>24</v>
      </c>
      <c r="C14" s="56"/>
      <c r="D14" s="57"/>
      <c r="E14" s="58"/>
      <c r="F14" s="58"/>
      <c r="G14" s="58"/>
      <c r="H14" s="94" t="str">
        <f t="shared" si="0"/>
        <v/>
      </c>
      <c r="I14" s="54"/>
      <c r="J14" s="54"/>
      <c r="K14" s="54"/>
      <c r="L14" s="54"/>
    </row>
    <row r="15" spans="1:12" s="59" customFormat="1" x14ac:dyDescent="0.2">
      <c r="A15" s="55"/>
      <c r="B15" s="74"/>
      <c r="C15" s="56"/>
      <c r="D15" s="57"/>
      <c r="E15" s="58"/>
      <c r="F15" s="58"/>
      <c r="G15" s="58"/>
      <c r="H15" s="94" t="str">
        <f t="shared" si="0"/>
        <v/>
      </c>
      <c r="I15" s="54"/>
      <c r="J15" s="54"/>
      <c r="K15" s="54"/>
      <c r="L15" s="54"/>
    </row>
    <row r="16" spans="1:12" s="59" customFormat="1" ht="12.75" x14ac:dyDescent="0.2">
      <c r="A16" s="55" t="s">
        <v>21</v>
      </c>
      <c r="B16" s="76" t="s">
        <v>25</v>
      </c>
      <c r="C16" s="56"/>
      <c r="D16" s="57"/>
      <c r="E16" s="58"/>
      <c r="F16" s="58"/>
      <c r="G16" s="58"/>
      <c r="H16" s="94" t="str">
        <f t="shared" si="0"/>
        <v/>
      </c>
      <c r="I16" s="54"/>
      <c r="J16" s="54"/>
      <c r="K16" s="54"/>
      <c r="L16" s="54"/>
    </row>
    <row r="17" spans="1:12" s="59" customFormat="1" ht="12.75" x14ac:dyDescent="0.2">
      <c r="A17" s="55"/>
      <c r="B17" s="76" t="s">
        <v>26</v>
      </c>
      <c r="C17" s="56"/>
      <c r="D17" s="57"/>
      <c r="E17" s="58"/>
      <c r="F17" s="58"/>
      <c r="G17" s="58"/>
      <c r="H17" s="94" t="str">
        <f t="shared" si="0"/>
        <v/>
      </c>
      <c r="I17" s="54"/>
      <c r="J17" s="54"/>
      <c r="K17" s="54"/>
      <c r="L17" s="54"/>
    </row>
    <row r="18" spans="1:12" s="59" customFormat="1" ht="12.75" x14ac:dyDescent="0.2">
      <c r="A18" s="55"/>
      <c r="B18" s="76" t="s">
        <v>27</v>
      </c>
      <c r="C18" s="56"/>
      <c r="D18" s="57"/>
      <c r="E18" s="58"/>
      <c r="F18" s="58"/>
      <c r="G18" s="58"/>
      <c r="H18" s="94" t="str">
        <f t="shared" si="0"/>
        <v/>
      </c>
      <c r="I18" s="54"/>
      <c r="J18" s="54"/>
      <c r="K18" s="54"/>
      <c r="L18" s="54"/>
    </row>
    <row r="19" spans="1:12" s="59" customFormat="1" x14ac:dyDescent="0.2">
      <c r="A19" s="55"/>
      <c r="B19" s="74"/>
      <c r="C19" s="56"/>
      <c r="D19" s="57"/>
      <c r="E19" s="58"/>
      <c r="F19" s="58"/>
      <c r="G19" s="58"/>
      <c r="H19" s="94" t="str">
        <f t="shared" si="0"/>
        <v/>
      </c>
      <c r="I19" s="54"/>
      <c r="J19" s="54"/>
      <c r="K19" s="54"/>
      <c r="L19" s="54"/>
    </row>
    <row r="20" spans="1:12" s="59" customFormat="1" ht="12.75" x14ac:dyDescent="0.2">
      <c r="A20" s="55" t="s">
        <v>21</v>
      </c>
      <c r="B20" s="76" t="s">
        <v>1</v>
      </c>
      <c r="C20" s="56"/>
      <c r="D20" s="57"/>
      <c r="E20" s="58"/>
      <c r="F20" s="58"/>
      <c r="G20" s="58"/>
      <c r="H20" s="94" t="str">
        <f t="shared" si="0"/>
        <v/>
      </c>
      <c r="I20" s="54"/>
      <c r="J20" s="54"/>
      <c r="K20" s="54"/>
      <c r="L20" s="54"/>
    </row>
    <row r="21" spans="1:12" s="59" customFormat="1" ht="12.75" x14ac:dyDescent="0.2">
      <c r="A21" s="55"/>
      <c r="B21" s="76" t="s">
        <v>2</v>
      </c>
      <c r="C21" s="56"/>
      <c r="D21" s="57"/>
      <c r="E21" s="58"/>
      <c r="F21" s="58"/>
      <c r="G21" s="58"/>
      <c r="H21" s="94" t="str">
        <f t="shared" si="0"/>
        <v/>
      </c>
      <c r="I21" s="54"/>
      <c r="J21" s="54"/>
      <c r="K21" s="54"/>
      <c r="L21" s="54"/>
    </row>
    <row r="22" spans="1:12" s="59" customFormat="1" ht="12.75" x14ac:dyDescent="0.2">
      <c r="A22" s="55"/>
      <c r="B22" s="76" t="s">
        <v>3</v>
      </c>
      <c r="C22" s="56"/>
      <c r="D22" s="57"/>
      <c r="E22" s="58"/>
      <c r="F22" s="58"/>
      <c r="G22" s="58"/>
      <c r="H22" s="94" t="str">
        <f t="shared" si="0"/>
        <v/>
      </c>
      <c r="I22" s="54"/>
      <c r="J22" s="54"/>
      <c r="K22" s="54"/>
      <c r="L22" s="54"/>
    </row>
    <row r="23" spans="1:12" s="59" customFormat="1" x14ac:dyDescent="0.2">
      <c r="A23" s="55"/>
      <c r="B23" s="74"/>
      <c r="C23" s="56"/>
      <c r="D23" s="57"/>
      <c r="E23" s="58"/>
      <c r="F23" s="58"/>
      <c r="G23" s="58"/>
      <c r="H23" s="94" t="str">
        <f t="shared" si="0"/>
        <v/>
      </c>
      <c r="I23" s="54"/>
      <c r="J23" s="54"/>
      <c r="K23" s="54"/>
      <c r="L23" s="54"/>
    </row>
    <row r="24" spans="1:12" s="59" customFormat="1" ht="12.75" x14ac:dyDescent="0.2">
      <c r="A24" s="55" t="s">
        <v>21</v>
      </c>
      <c r="B24" s="76" t="s">
        <v>4</v>
      </c>
      <c r="C24" s="56"/>
      <c r="D24" s="57"/>
      <c r="E24" s="58"/>
      <c r="F24" s="58"/>
      <c r="G24" s="58"/>
      <c r="H24" s="94" t="str">
        <f t="shared" si="0"/>
        <v/>
      </c>
      <c r="I24" s="54"/>
      <c r="J24" s="54"/>
      <c r="K24" s="54"/>
      <c r="L24" s="54"/>
    </row>
    <row r="25" spans="1:12" s="59" customFormat="1" ht="12.75" x14ac:dyDescent="0.2">
      <c r="A25" s="55"/>
      <c r="B25" s="76" t="s">
        <v>5</v>
      </c>
      <c r="C25" s="56"/>
      <c r="D25" s="57"/>
      <c r="E25" s="58"/>
      <c r="F25" s="58"/>
      <c r="G25" s="58"/>
      <c r="H25" s="94" t="str">
        <f t="shared" si="0"/>
        <v/>
      </c>
      <c r="I25" s="54"/>
      <c r="J25" s="54"/>
      <c r="K25" s="54"/>
      <c r="L25" s="54"/>
    </row>
    <row r="26" spans="1:12" s="59" customFormat="1" ht="12.75" x14ac:dyDescent="0.2">
      <c r="A26" s="55"/>
      <c r="B26" s="76" t="s">
        <v>6</v>
      </c>
      <c r="C26" s="56"/>
      <c r="D26" s="57"/>
      <c r="E26" s="58"/>
      <c r="F26" s="58"/>
      <c r="G26" s="58"/>
      <c r="H26" s="94" t="str">
        <f t="shared" si="0"/>
        <v/>
      </c>
      <c r="I26" s="54"/>
      <c r="J26" s="54"/>
      <c r="K26" s="54"/>
      <c r="L26" s="54"/>
    </row>
    <row r="27" spans="1:12" s="59" customFormat="1" x14ac:dyDescent="0.2">
      <c r="A27" s="55"/>
      <c r="B27" s="74"/>
      <c r="C27" s="56"/>
      <c r="D27" s="57"/>
      <c r="E27" s="58"/>
      <c r="F27" s="58"/>
      <c r="G27" s="58"/>
      <c r="H27" s="94" t="str">
        <f t="shared" si="0"/>
        <v/>
      </c>
      <c r="I27" s="54"/>
      <c r="J27" s="54"/>
      <c r="K27" s="54"/>
      <c r="L27" s="54"/>
    </row>
    <row r="28" spans="1:12" s="59" customFormat="1" ht="12.75" x14ac:dyDescent="0.2">
      <c r="A28" s="55" t="s">
        <v>21</v>
      </c>
      <c r="B28" s="76" t="s">
        <v>7</v>
      </c>
      <c r="C28" s="56"/>
      <c r="D28" s="57"/>
      <c r="E28" s="58"/>
      <c r="F28" s="58"/>
      <c r="G28" s="58"/>
      <c r="H28" s="94" t="str">
        <f t="shared" si="0"/>
        <v/>
      </c>
      <c r="I28" s="54"/>
      <c r="J28" s="54"/>
      <c r="K28" s="54"/>
      <c r="L28" s="54"/>
    </row>
    <row r="29" spans="1:12" s="59" customFormat="1" x14ac:dyDescent="0.2">
      <c r="A29" s="55"/>
      <c r="B29" s="74"/>
      <c r="C29" s="56"/>
      <c r="D29" s="57"/>
      <c r="E29" s="58"/>
      <c r="F29" s="58"/>
      <c r="G29" s="58"/>
      <c r="H29" s="94" t="str">
        <f t="shared" si="0"/>
        <v/>
      </c>
      <c r="I29" s="54"/>
      <c r="J29" s="54"/>
      <c r="K29" s="54"/>
      <c r="L29" s="54"/>
    </row>
    <row r="30" spans="1:12" s="59" customFormat="1" x14ac:dyDescent="0.2">
      <c r="A30" s="55"/>
      <c r="B30" s="74"/>
      <c r="C30" s="56"/>
      <c r="D30" s="57"/>
      <c r="E30" s="58"/>
      <c r="F30" s="58"/>
      <c r="G30" s="58"/>
      <c r="H30" s="94" t="str">
        <f t="shared" si="0"/>
        <v/>
      </c>
      <c r="I30" s="54"/>
      <c r="J30" s="54"/>
      <c r="K30" s="54"/>
      <c r="L30" s="54"/>
    </row>
    <row r="31" spans="1:12" s="69" customFormat="1" ht="102.75" customHeight="1" x14ac:dyDescent="0.2">
      <c r="A31" s="53">
        <f>IF(B30="",1+MAX($A$7:A30),"")</f>
        <v>1</v>
      </c>
      <c r="B31" s="92" t="s">
        <v>53</v>
      </c>
      <c r="C31" s="89"/>
      <c r="D31" s="90"/>
      <c r="E31" s="58"/>
      <c r="F31" s="88"/>
      <c r="G31" s="88"/>
      <c r="H31" s="94">
        <f t="shared" si="0"/>
        <v>26</v>
      </c>
      <c r="I31" s="54"/>
      <c r="J31" s="54"/>
      <c r="K31" s="54"/>
      <c r="L31" s="54"/>
    </row>
    <row r="32" spans="1:12" s="91" customFormat="1" ht="309.95" customHeight="1" x14ac:dyDescent="0.2">
      <c r="A32" s="95" t="str">
        <f>IF(B31="",1+MAX($A$7:A31),"")</f>
        <v/>
      </c>
      <c r="B32" s="92" t="s">
        <v>62</v>
      </c>
      <c r="C32" s="89"/>
      <c r="D32" s="90"/>
      <c r="E32" s="58"/>
      <c r="F32" s="88"/>
      <c r="G32" s="88"/>
      <c r="H32" s="94">
        <f t="shared" si="0"/>
        <v>479</v>
      </c>
      <c r="I32" s="96"/>
      <c r="J32" s="96"/>
      <c r="K32" s="96"/>
      <c r="L32" s="96"/>
    </row>
    <row r="33" spans="1:257" s="69" customFormat="1" ht="252" customHeight="1" x14ac:dyDescent="0.2">
      <c r="A33" s="95" t="str">
        <f>IF(B32="",1+MAX($A$7:A32),"")</f>
        <v/>
      </c>
      <c r="B33" s="92" t="s">
        <v>54</v>
      </c>
      <c r="C33" s="89"/>
      <c r="D33" s="90"/>
      <c r="E33" s="58"/>
      <c r="F33" s="88"/>
      <c r="G33" s="88"/>
      <c r="H33" s="94">
        <f t="shared" si="0"/>
        <v>264</v>
      </c>
      <c r="I33" s="54"/>
      <c r="J33" s="54"/>
      <c r="K33" s="54"/>
      <c r="L33" s="54"/>
    </row>
    <row r="34" spans="1:257" s="69" customFormat="1" ht="210.75" customHeight="1" x14ac:dyDescent="0.2">
      <c r="A34" s="95" t="str">
        <f>IF(B33="",1+MAX($A$7:A33),"")</f>
        <v/>
      </c>
      <c r="B34" s="92" t="s">
        <v>55</v>
      </c>
      <c r="C34" s="89"/>
      <c r="D34" s="90"/>
      <c r="E34" s="58"/>
      <c r="F34" s="88"/>
      <c r="G34" s="88"/>
      <c r="H34" s="94">
        <f t="shared" si="0"/>
        <v>216</v>
      </c>
      <c r="I34" s="54"/>
      <c r="J34" s="54"/>
      <c r="K34" s="54"/>
      <c r="L34" s="54"/>
    </row>
    <row r="35" spans="1:257" s="69" customFormat="1" ht="60.75" x14ac:dyDescent="0.2">
      <c r="A35" s="95"/>
      <c r="B35" s="92" t="s">
        <v>61</v>
      </c>
      <c r="C35" s="89"/>
      <c r="D35" s="90"/>
      <c r="E35" s="58"/>
      <c r="F35" s="88"/>
      <c r="G35" s="88"/>
      <c r="H35" s="94" t="str">
        <f t="shared" si="0"/>
        <v/>
      </c>
      <c r="I35" s="54"/>
      <c r="J35" s="54"/>
      <c r="K35" s="54"/>
      <c r="L35" s="54"/>
    </row>
    <row r="36" spans="1:257" s="69" customFormat="1" ht="67.5" customHeight="1" x14ac:dyDescent="0.2">
      <c r="A36" s="95"/>
      <c r="B36" s="92" t="s">
        <v>58</v>
      </c>
      <c r="C36" s="89"/>
      <c r="D36" s="90"/>
      <c r="E36" s="58"/>
      <c r="F36" s="88"/>
      <c r="G36" s="88"/>
      <c r="H36" s="94" t="str">
        <f t="shared" si="0"/>
        <v/>
      </c>
      <c r="I36" s="54"/>
      <c r="J36" s="54"/>
      <c r="K36" s="54"/>
      <c r="L36" s="54"/>
    </row>
    <row r="37" spans="1:257" s="69" customFormat="1" ht="98.25" customHeight="1" x14ac:dyDescent="0.2">
      <c r="A37" s="95" t="str">
        <f>IF(B36="",1+MAX($A$7:A36),"")</f>
        <v/>
      </c>
      <c r="B37" s="92" t="s">
        <v>56</v>
      </c>
      <c r="C37" s="89"/>
      <c r="D37" s="90"/>
      <c r="E37" s="58"/>
      <c r="F37" s="88"/>
      <c r="G37" s="88"/>
      <c r="H37" s="94" t="str">
        <f t="shared" si="0"/>
        <v/>
      </c>
      <c r="I37" s="54"/>
      <c r="J37" s="54"/>
      <c r="K37" s="54"/>
      <c r="L37" s="54"/>
    </row>
    <row r="38" spans="1:257" s="91" customFormat="1" ht="24.75" x14ac:dyDescent="0.2">
      <c r="A38" s="95"/>
      <c r="B38" s="92" t="s">
        <v>57</v>
      </c>
      <c r="C38" s="89"/>
      <c r="D38" s="90"/>
      <c r="E38" s="58"/>
      <c r="F38" s="88"/>
      <c r="G38" s="88"/>
      <c r="H38" s="94"/>
      <c r="I38" s="96"/>
      <c r="J38" s="96"/>
      <c r="K38" s="96"/>
      <c r="L38" s="96"/>
    </row>
    <row r="39" spans="1:257" ht="48" x14ac:dyDescent="0.2">
      <c r="A39" s="95"/>
      <c r="B39" s="93" t="s">
        <v>39</v>
      </c>
      <c r="C39" s="86"/>
      <c r="D39" s="90"/>
      <c r="E39" s="84"/>
      <c r="F39" s="85"/>
      <c r="G39" s="85"/>
      <c r="H39" s="94" t="str">
        <f t="shared" si="0"/>
        <v/>
      </c>
      <c r="L39" s="54"/>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69"/>
      <c r="CH39" s="69"/>
      <c r="CI39" s="69"/>
      <c r="CJ39" s="69"/>
      <c r="CK39" s="69"/>
      <c r="CL39" s="69"/>
      <c r="CM39" s="69"/>
      <c r="CN39" s="69"/>
      <c r="CO39" s="69"/>
      <c r="CP39" s="69"/>
      <c r="CQ39" s="69"/>
      <c r="CR39" s="69"/>
      <c r="CS39" s="69"/>
      <c r="CT39" s="69"/>
      <c r="CU39" s="69"/>
      <c r="CV39" s="69"/>
      <c r="CW39" s="69"/>
      <c r="CX39" s="69"/>
      <c r="CY39" s="69"/>
      <c r="CZ39" s="69"/>
      <c r="DA39" s="69"/>
      <c r="DB39" s="69"/>
      <c r="DC39" s="69"/>
      <c r="DD39" s="69"/>
      <c r="DE39" s="69"/>
      <c r="DF39" s="69"/>
      <c r="DG39" s="69"/>
      <c r="DH39" s="69"/>
      <c r="DI39" s="69"/>
      <c r="DJ39" s="69"/>
      <c r="DK39" s="69"/>
      <c r="DL39" s="69"/>
      <c r="DM39" s="69"/>
      <c r="DN39" s="69"/>
      <c r="DO39" s="69"/>
      <c r="DP39" s="69"/>
      <c r="DQ39" s="69"/>
      <c r="DR39" s="69"/>
      <c r="DS39" s="69"/>
      <c r="DT39" s="69"/>
      <c r="DU39" s="69"/>
      <c r="DV39" s="69"/>
      <c r="DW39" s="69"/>
      <c r="DX39" s="69"/>
      <c r="DY39" s="69"/>
      <c r="DZ39" s="69"/>
      <c r="EA39" s="69"/>
      <c r="EB39" s="69"/>
      <c r="EC39" s="69"/>
      <c r="ED39" s="69"/>
      <c r="EE39" s="69"/>
      <c r="EF39" s="69"/>
      <c r="EG39" s="69"/>
      <c r="EH39" s="69"/>
      <c r="EI39" s="69"/>
      <c r="EJ39" s="69"/>
      <c r="EK39" s="69"/>
      <c r="EL39" s="69"/>
      <c r="EM39" s="69"/>
      <c r="EN39" s="69"/>
      <c r="EO39" s="69"/>
      <c r="EP39" s="69"/>
      <c r="EQ39" s="69"/>
      <c r="ER39" s="69"/>
      <c r="ES39" s="69"/>
      <c r="ET39" s="69"/>
      <c r="EU39" s="69"/>
      <c r="EV39" s="69"/>
      <c r="EW39" s="69"/>
      <c r="EX39" s="69"/>
      <c r="EY39" s="69"/>
      <c r="EZ39" s="69"/>
      <c r="FA39" s="69"/>
      <c r="FB39" s="69"/>
      <c r="FC39" s="69"/>
      <c r="FD39" s="69"/>
      <c r="FE39" s="69"/>
      <c r="FF39" s="69"/>
      <c r="FG39" s="69"/>
      <c r="FH39" s="69"/>
      <c r="FI39" s="69"/>
      <c r="FJ39" s="69"/>
      <c r="FK39" s="69"/>
      <c r="FL39" s="69"/>
      <c r="FM39" s="69"/>
      <c r="FN39" s="69"/>
      <c r="FO39" s="69"/>
      <c r="FP39" s="69"/>
      <c r="FQ39" s="69"/>
      <c r="FR39" s="69"/>
      <c r="FS39" s="69"/>
      <c r="FT39" s="69"/>
      <c r="FU39" s="69"/>
      <c r="FV39" s="69"/>
      <c r="FW39" s="69"/>
      <c r="FX39" s="69"/>
      <c r="FY39" s="69"/>
      <c r="FZ39" s="69"/>
      <c r="GA39" s="69"/>
      <c r="GB39" s="69"/>
      <c r="GC39" s="69"/>
      <c r="GD39" s="69"/>
      <c r="GE39" s="69"/>
      <c r="GF39" s="69"/>
      <c r="GG39" s="69"/>
      <c r="GH39" s="69"/>
      <c r="GI39" s="69"/>
      <c r="GJ39" s="69"/>
      <c r="GK39" s="69"/>
      <c r="GL39" s="69"/>
      <c r="GM39" s="69"/>
      <c r="GN39" s="69"/>
      <c r="GO39" s="69"/>
      <c r="GP39" s="69"/>
      <c r="GQ39" s="69"/>
      <c r="GR39" s="69"/>
      <c r="GS39" s="69"/>
      <c r="GT39" s="69"/>
      <c r="GU39" s="69"/>
      <c r="GV39" s="69"/>
      <c r="GW39" s="69"/>
      <c r="GX39" s="69"/>
      <c r="GY39" s="69"/>
      <c r="GZ39" s="69"/>
      <c r="HA39" s="69"/>
      <c r="HB39" s="69"/>
      <c r="HC39" s="69"/>
      <c r="HD39" s="69"/>
      <c r="HE39" s="69"/>
      <c r="HF39" s="69"/>
      <c r="HG39" s="69"/>
      <c r="HH39" s="69"/>
      <c r="HI39" s="69"/>
      <c r="HJ39" s="69"/>
      <c r="HK39" s="69"/>
      <c r="HL39" s="69"/>
      <c r="HM39" s="69"/>
      <c r="HN39" s="69"/>
      <c r="HO39" s="69"/>
      <c r="HP39" s="69"/>
      <c r="HQ39" s="69"/>
      <c r="HR39" s="69"/>
      <c r="HS39" s="69"/>
      <c r="HT39" s="69"/>
      <c r="HU39" s="69"/>
      <c r="HV39" s="69"/>
      <c r="HW39" s="69"/>
      <c r="HX39" s="69"/>
      <c r="HY39" s="69"/>
      <c r="HZ39" s="69"/>
      <c r="IA39" s="69"/>
      <c r="IB39" s="69"/>
      <c r="IC39" s="69"/>
      <c r="ID39" s="69"/>
      <c r="IE39" s="69"/>
      <c r="IF39" s="69"/>
      <c r="IG39" s="69"/>
      <c r="IH39" s="69"/>
      <c r="II39" s="69"/>
      <c r="IJ39" s="69"/>
      <c r="IK39" s="69"/>
      <c r="IL39" s="69"/>
      <c r="IM39" s="69"/>
      <c r="IN39" s="69"/>
      <c r="IO39" s="69"/>
      <c r="IP39" s="69"/>
      <c r="IQ39" s="69"/>
      <c r="IR39" s="69"/>
      <c r="IS39" s="69"/>
      <c r="IT39" s="69"/>
      <c r="IU39" s="69"/>
      <c r="IV39" s="69"/>
      <c r="IW39" s="69"/>
    </row>
    <row r="40" spans="1:257" s="91" customFormat="1" ht="24" x14ac:dyDescent="0.2">
      <c r="A40" s="95"/>
      <c r="B40" s="92" t="s">
        <v>40</v>
      </c>
      <c r="C40" s="89"/>
      <c r="D40" s="90"/>
      <c r="E40" s="203"/>
      <c r="F40" s="88"/>
      <c r="G40" s="88"/>
      <c r="H40" s="94" t="str">
        <f t="shared" si="0"/>
        <v/>
      </c>
      <c r="I40" s="96"/>
      <c r="J40" s="96"/>
      <c r="K40" s="96"/>
      <c r="L40" s="96"/>
    </row>
    <row r="41" spans="1:257" s="91" customFormat="1" x14ac:dyDescent="0.2">
      <c r="A41" s="95"/>
      <c r="B41" s="92"/>
      <c r="C41" s="89" t="s">
        <v>17</v>
      </c>
      <c r="D41" s="90">
        <v>1</v>
      </c>
      <c r="E41" s="205"/>
      <c r="F41" s="118" t="str">
        <f t="shared" ref="F41" si="1">IF((D41*E41)=0," ",(D41*E41))</f>
        <v xml:space="preserve"> </v>
      </c>
      <c r="G41" s="88"/>
      <c r="H41" s="94"/>
      <c r="I41" s="96"/>
      <c r="J41" s="96"/>
      <c r="K41" s="96"/>
      <c r="L41" s="96"/>
    </row>
    <row r="42" spans="1:257" x14ac:dyDescent="0.2">
      <c r="A42" s="95"/>
      <c r="B42" s="93"/>
      <c r="C42" s="86"/>
      <c r="D42" s="90"/>
      <c r="E42" s="84"/>
      <c r="F42" s="85"/>
    </row>
    <row r="43" spans="1:257" ht="60" x14ac:dyDescent="0.2">
      <c r="A43" s="95">
        <f>IF(B42="",1+MAX($A$7:A42),"")</f>
        <v>2</v>
      </c>
      <c r="B43" s="49" t="s">
        <v>52</v>
      </c>
      <c r="C43" s="89" t="s">
        <v>20</v>
      </c>
      <c r="D43" s="90">
        <v>220</v>
      </c>
      <c r="E43" s="205"/>
      <c r="F43" s="118" t="str">
        <f t="shared" ref="F43" si="2">IF((D43*E43)=0," ",(D43*E43))</f>
        <v xml:space="preserve"> </v>
      </c>
    </row>
    <row r="44" spans="1:257" x14ac:dyDescent="0.2">
      <c r="A44" s="95" t="str">
        <f>IF(B43="",1+MAX($A$7:A43),"")</f>
        <v/>
      </c>
      <c r="B44" s="49"/>
      <c r="C44" s="89"/>
      <c r="D44" s="90"/>
      <c r="F44" s="88"/>
    </row>
    <row r="45" spans="1:257" ht="48" x14ac:dyDescent="0.2">
      <c r="A45" s="95">
        <f>IF(B44="",1+MAX($A$7:A44),"")</f>
        <v>3</v>
      </c>
      <c r="B45" s="93" t="s">
        <v>142</v>
      </c>
      <c r="C45" s="89" t="s">
        <v>17</v>
      </c>
      <c r="D45" s="90"/>
      <c r="E45" s="206"/>
      <c r="F45" s="118" t="str">
        <f t="shared" ref="F45" si="3">IF((D45*E45)=0," ",(D45*E45))</f>
        <v xml:space="preserve"> </v>
      </c>
    </row>
    <row r="46" spans="1:257" x14ac:dyDescent="0.2">
      <c r="A46" s="95"/>
      <c r="B46" s="93"/>
      <c r="C46" s="86"/>
      <c r="D46" s="90"/>
      <c r="E46" s="203"/>
      <c r="F46" s="88"/>
      <c r="G46" s="87"/>
    </row>
    <row r="47" spans="1:257" ht="12.75" x14ac:dyDescent="0.25">
      <c r="A47" s="95" t="str">
        <f>IF(B45="",1+MAX($A$7:A45),"")</f>
        <v/>
      </c>
      <c r="B47" s="93"/>
      <c r="C47" s="89"/>
      <c r="D47" s="90"/>
      <c r="E47" s="88"/>
      <c r="F47" s="12" t="str">
        <f>IF(SUM(F39:F46)=0," ",SUM(F39:F46))</f>
        <v xml:space="preserve"> </v>
      </c>
      <c r="G47" s="12" t="str">
        <f>IF(SUM(G39:G44)=0," ",SUM(G39:G44))</f>
        <v xml:space="preserve"> </v>
      </c>
    </row>
    <row r="48" spans="1:257" x14ac:dyDescent="0.2">
      <c r="A48" s="70"/>
    </row>
    <row r="49" spans="1:7" ht="13.5" x14ac:dyDescent="0.25">
      <c r="A49" s="106" t="str">
        <f>CONCATENATE("SKUPAJ:  ",B8)</f>
        <v>SKUPAJ:  4/2.3.2.1  OGREVANJE</v>
      </c>
      <c r="B49" s="107"/>
      <c r="C49" s="108"/>
      <c r="D49" s="109"/>
      <c r="E49" s="110"/>
      <c r="F49" s="114">
        <f>SUM(F47:G47)</f>
        <v>0</v>
      </c>
    </row>
    <row r="50" spans="1:7" ht="13.5" x14ac:dyDescent="0.25">
      <c r="A50" s="112"/>
      <c r="B50" s="107"/>
      <c r="C50" s="108"/>
      <c r="D50" s="109"/>
      <c r="E50" s="110"/>
      <c r="F50" s="110"/>
      <c r="G50" s="113"/>
    </row>
  </sheetData>
  <sheetProtection algorithmName="SHA-512" hashValue="sIbso+fxMc+2eBxLdvvhnog+NBOhyeA0idH1EKj8CkPEsztD7SSzPuI2V1azgJDFdQ2expdshu5wxgQpLegVIA==" saltValue="yE9H4DR7Juv+mflgo3aMgQ==" spinCount="100000" sheet="1" objects="1" scenarios="1"/>
  <phoneticPr fontId="8" type="noConversion"/>
  <pageMargins left="0.98425196850393704" right="0.59055118110236227" top="0.39370078740157483" bottom="0.98425196850393704" header="0.19685039370078741" footer="0.39370078740157483"/>
  <pageSetup paperSize="9" scale="85" fitToHeight="0" orientation="portrait" r:id="rId1"/>
  <headerFooter>
    <oddFooter>&amp;L&amp;"Arial,Poševno"&amp;8Energetska sanacija in adaptacija objekta CŠOD OE Soča - &amp;A
doc: &amp;F&amp;R&amp;"Arial,Krepko"&amp;20 4/2&amp;"Arial,Poševno"&amp;8
list št: p/&amp;P</oddFooter>
  </headerFooter>
  <rowBreaks count="1" manualBreakCount="1">
    <brk id="32" max="6" man="1"/>
  </rowBreaks>
  <colBreaks count="1" manualBreakCount="1">
    <brk id="5" max="5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FF0000"/>
  </sheetPr>
  <dimension ref="A1:L173"/>
  <sheetViews>
    <sheetView showZeros="0" showWhiteSpace="0" view="pageBreakPreview" zoomScaleNormal="100" zoomScaleSheetLayoutView="100" workbookViewId="0">
      <selection activeCell="S32" sqref="S32"/>
    </sheetView>
  </sheetViews>
  <sheetFormatPr defaultColWidth="9" defaultRowHeight="12" x14ac:dyDescent="0.2"/>
  <cols>
    <col min="1" max="1" width="4.28515625" style="8" customWidth="1"/>
    <col min="2" max="2" width="40.7109375" style="72" customWidth="1"/>
    <col min="3" max="3" width="4.7109375" style="56" customWidth="1"/>
    <col min="4" max="4" width="7.7109375" style="57" customWidth="1"/>
    <col min="5" max="6" width="15.7109375" style="58" customWidth="1"/>
    <col min="7" max="7" width="15.7109375" style="7" customWidth="1"/>
    <col min="8" max="11" width="0" style="54" hidden="1" customWidth="1"/>
    <col min="12" max="15" width="0" style="7" hidden="1" customWidth="1"/>
    <col min="16" max="16384" width="9" style="7"/>
  </cols>
  <sheetData>
    <row r="1" spans="1:12" s="3" customFormat="1" x14ac:dyDescent="0.2">
      <c r="B1" s="60"/>
      <c r="C1" s="60"/>
      <c r="D1" s="60"/>
      <c r="E1" s="60"/>
      <c r="F1" s="60"/>
      <c r="G1" s="60"/>
      <c r="I1" s="54"/>
      <c r="J1" s="54"/>
      <c r="K1" s="54"/>
      <c r="L1" s="54"/>
    </row>
    <row r="2" spans="1:12" s="3" customFormat="1" x14ac:dyDescent="0.2">
      <c r="A2" s="42"/>
      <c r="B2" s="83"/>
      <c r="C2" s="83"/>
      <c r="D2" s="83"/>
      <c r="E2" s="83"/>
      <c r="F2" s="60"/>
      <c r="G2" s="60"/>
      <c r="I2" s="125"/>
      <c r="J2" s="125"/>
      <c r="K2" s="125"/>
      <c r="L2" s="125"/>
    </row>
    <row r="3" spans="1:12" s="3" customFormat="1" ht="24" x14ac:dyDescent="0.2">
      <c r="A3" s="99"/>
      <c r="B3" s="100" t="s">
        <v>19</v>
      </c>
      <c r="C3" s="101" t="s">
        <v>13</v>
      </c>
      <c r="D3" s="102" t="s">
        <v>14</v>
      </c>
      <c r="E3" s="198" t="s">
        <v>15</v>
      </c>
      <c r="F3" s="179" t="s">
        <v>42</v>
      </c>
      <c r="G3" s="98" t="s">
        <v>43</v>
      </c>
      <c r="I3" s="125"/>
      <c r="J3" s="125"/>
      <c r="K3" s="125"/>
      <c r="L3" s="125"/>
    </row>
    <row r="4" spans="1:12" s="36" customFormat="1" x14ac:dyDescent="0.2">
      <c r="A4" s="38"/>
      <c r="B4" s="80" t="s">
        <v>9</v>
      </c>
      <c r="C4" s="81"/>
      <c r="D4" s="81"/>
      <c r="E4" s="82"/>
      <c r="F4" s="80"/>
      <c r="G4" s="80"/>
      <c r="H4" s="37"/>
      <c r="I4" s="125"/>
      <c r="J4" s="125"/>
      <c r="K4" s="125"/>
      <c r="L4" s="125"/>
    </row>
    <row r="5" spans="1:12" x14ac:dyDescent="0.2">
      <c r="A5" s="6"/>
      <c r="B5" s="63"/>
      <c r="C5" s="64"/>
      <c r="D5" s="65"/>
      <c r="E5" s="66"/>
      <c r="F5" s="66"/>
      <c r="G5" s="66"/>
      <c r="H5" s="7"/>
      <c r="I5" s="125"/>
      <c r="J5" s="125"/>
      <c r="K5" s="125"/>
      <c r="L5" s="125"/>
    </row>
    <row r="6" spans="1:12" ht="12.75" x14ac:dyDescent="0.2">
      <c r="B6" s="73" t="str">
        <f>'rekapitulacija - str.inst.'!C6</f>
        <v xml:space="preserve">4/2.3.2  POPIS MATERIALA IN DEL </v>
      </c>
      <c r="G6" s="58"/>
      <c r="H6" s="52" t="s">
        <v>30</v>
      </c>
      <c r="I6" s="125" t="s">
        <v>31</v>
      </c>
      <c r="J6" s="125" t="s">
        <v>31</v>
      </c>
      <c r="K6" s="125" t="s">
        <v>31</v>
      </c>
      <c r="L6" s="125" t="s">
        <v>31</v>
      </c>
    </row>
    <row r="7" spans="1:12" x14ac:dyDescent="0.2">
      <c r="A7" s="10"/>
      <c r="G7" s="58"/>
      <c r="H7" s="51" t="str">
        <f t="shared" ref="H7" si="0">IF(LEN(B7)&lt;255,"",LEN(B7)-255)</f>
        <v/>
      </c>
      <c r="I7" s="125"/>
      <c r="J7" s="125"/>
      <c r="K7" s="125"/>
      <c r="L7" s="125"/>
    </row>
    <row r="8" spans="1:12" ht="12.75" x14ac:dyDescent="0.2">
      <c r="B8" s="73" t="str">
        <f>'rekapitulacija - str.inst.'!B22</f>
        <v>4/2.3.2.2  PREZRAČEVANJE</v>
      </c>
      <c r="G8" s="58"/>
      <c r="H8" s="94" t="str">
        <f t="shared" ref="H8:H31" si="1">IF(LEN(B8)&lt;255,"",LEN(B8)-255)</f>
        <v/>
      </c>
      <c r="I8" s="125"/>
      <c r="J8" s="125"/>
      <c r="K8" s="125"/>
      <c r="L8" s="125"/>
    </row>
    <row r="9" spans="1:12" s="2" customFormat="1" x14ac:dyDescent="0.2">
      <c r="A9" s="1"/>
      <c r="B9" s="74"/>
      <c r="C9" s="56"/>
      <c r="D9" s="57"/>
      <c r="E9" s="58"/>
      <c r="F9" s="58"/>
      <c r="G9" s="58"/>
      <c r="H9" s="94" t="str">
        <f t="shared" si="1"/>
        <v/>
      </c>
      <c r="I9" s="125"/>
      <c r="J9" s="125"/>
      <c r="K9" s="125"/>
      <c r="L9" s="125"/>
    </row>
    <row r="10" spans="1:12" s="2" customFormat="1" ht="12.75" x14ac:dyDescent="0.2">
      <c r="A10" s="1"/>
      <c r="B10" s="75" t="s">
        <v>8</v>
      </c>
      <c r="C10" s="56"/>
      <c r="D10" s="57"/>
      <c r="E10" s="58"/>
      <c r="F10" s="58"/>
      <c r="G10" s="58"/>
      <c r="H10" s="94" t="str">
        <f t="shared" si="1"/>
        <v/>
      </c>
      <c r="I10" s="125"/>
      <c r="J10" s="125"/>
      <c r="K10" s="125"/>
      <c r="L10" s="125"/>
    </row>
    <row r="11" spans="1:12" s="2" customFormat="1" x14ac:dyDescent="0.2">
      <c r="A11" s="1"/>
      <c r="B11" s="74"/>
      <c r="C11" s="56"/>
      <c r="D11" s="57"/>
      <c r="E11" s="58"/>
      <c r="F11" s="58"/>
      <c r="G11" s="58"/>
      <c r="H11" s="94" t="str">
        <f t="shared" si="1"/>
        <v/>
      </c>
      <c r="I11" s="125"/>
      <c r="J11" s="125"/>
      <c r="K11" s="125"/>
      <c r="L11" s="125"/>
    </row>
    <row r="12" spans="1:12" s="2" customFormat="1" ht="12.75" x14ac:dyDescent="0.2">
      <c r="A12" s="1" t="s">
        <v>21</v>
      </c>
      <c r="B12" s="76" t="s">
        <v>22</v>
      </c>
      <c r="C12" s="56"/>
      <c r="D12" s="57"/>
      <c r="E12" s="58"/>
      <c r="F12" s="58"/>
      <c r="G12" s="58"/>
      <c r="H12" s="94" t="str">
        <f t="shared" si="1"/>
        <v/>
      </c>
      <c r="I12" s="125"/>
      <c r="J12" s="125"/>
      <c r="K12" s="125"/>
      <c r="L12" s="125"/>
    </row>
    <row r="13" spans="1:12" s="2" customFormat="1" ht="12.75" x14ac:dyDescent="0.2">
      <c r="A13" s="1"/>
      <c r="B13" s="76" t="s">
        <v>23</v>
      </c>
      <c r="C13" s="56"/>
      <c r="D13" s="57"/>
      <c r="E13" s="58"/>
      <c r="F13" s="58"/>
      <c r="G13" s="58"/>
      <c r="H13" s="94" t="str">
        <f t="shared" si="1"/>
        <v/>
      </c>
      <c r="I13" s="125"/>
      <c r="J13" s="125"/>
      <c r="K13" s="125"/>
      <c r="L13" s="125"/>
    </row>
    <row r="14" spans="1:12" s="2" customFormat="1" ht="12.75" x14ac:dyDescent="0.2">
      <c r="A14" s="1"/>
      <c r="B14" s="76" t="s">
        <v>24</v>
      </c>
      <c r="C14" s="56"/>
      <c r="D14" s="57"/>
      <c r="E14" s="58"/>
      <c r="F14" s="58"/>
      <c r="G14" s="58"/>
      <c r="H14" s="94" t="str">
        <f t="shared" si="1"/>
        <v/>
      </c>
      <c r="I14" s="125"/>
      <c r="J14" s="125"/>
      <c r="K14" s="125"/>
      <c r="L14" s="125"/>
    </row>
    <row r="15" spans="1:12" s="2" customFormat="1" x14ac:dyDescent="0.2">
      <c r="A15" s="1"/>
      <c r="B15" s="74"/>
      <c r="C15" s="56"/>
      <c r="D15" s="57"/>
      <c r="E15" s="58"/>
      <c r="F15" s="58"/>
      <c r="G15" s="58"/>
      <c r="H15" s="94" t="str">
        <f t="shared" si="1"/>
        <v/>
      </c>
      <c r="I15" s="125"/>
      <c r="J15" s="125"/>
      <c r="K15" s="125"/>
      <c r="L15" s="125"/>
    </row>
    <row r="16" spans="1:12" s="2" customFormat="1" ht="12.75" x14ac:dyDescent="0.2">
      <c r="A16" s="1" t="s">
        <v>21</v>
      </c>
      <c r="B16" s="76" t="s">
        <v>25</v>
      </c>
      <c r="C16" s="56"/>
      <c r="D16" s="57"/>
      <c r="E16" s="58"/>
      <c r="F16" s="58"/>
      <c r="G16" s="58"/>
      <c r="H16" s="94" t="str">
        <f t="shared" si="1"/>
        <v/>
      </c>
      <c r="I16" s="125"/>
      <c r="J16" s="125"/>
      <c r="K16" s="125"/>
      <c r="L16" s="125"/>
    </row>
    <row r="17" spans="1:12" s="2" customFormat="1" ht="12.75" x14ac:dyDescent="0.2">
      <c r="A17" s="1"/>
      <c r="B17" s="76" t="s">
        <v>26</v>
      </c>
      <c r="C17" s="56"/>
      <c r="D17" s="57"/>
      <c r="E17" s="58"/>
      <c r="F17" s="58"/>
      <c r="G17" s="58"/>
      <c r="H17" s="94" t="str">
        <f t="shared" si="1"/>
        <v/>
      </c>
      <c r="I17" s="125"/>
      <c r="J17" s="125"/>
      <c r="K17" s="125"/>
      <c r="L17" s="125"/>
    </row>
    <row r="18" spans="1:12" s="2" customFormat="1" ht="12.75" x14ac:dyDescent="0.2">
      <c r="A18" s="1"/>
      <c r="B18" s="76" t="s">
        <v>27</v>
      </c>
      <c r="C18" s="56"/>
      <c r="D18" s="57"/>
      <c r="E18" s="58"/>
      <c r="F18" s="58"/>
      <c r="G18" s="58"/>
      <c r="H18" s="94" t="str">
        <f t="shared" si="1"/>
        <v/>
      </c>
      <c r="I18" s="125"/>
      <c r="J18" s="125"/>
      <c r="K18" s="125"/>
      <c r="L18" s="125"/>
    </row>
    <row r="19" spans="1:12" s="2" customFormat="1" x14ac:dyDescent="0.2">
      <c r="A19" s="1"/>
      <c r="B19" s="74"/>
      <c r="C19" s="56"/>
      <c r="D19" s="57"/>
      <c r="E19" s="58"/>
      <c r="F19" s="58"/>
      <c r="G19" s="58"/>
      <c r="H19" s="94" t="str">
        <f t="shared" si="1"/>
        <v/>
      </c>
      <c r="I19" s="125"/>
      <c r="J19" s="125"/>
      <c r="K19" s="125"/>
      <c r="L19" s="125"/>
    </row>
    <row r="20" spans="1:12" s="2" customFormat="1" ht="12.75" x14ac:dyDescent="0.2">
      <c r="A20" s="1" t="s">
        <v>21</v>
      </c>
      <c r="B20" s="76" t="s">
        <v>1</v>
      </c>
      <c r="C20" s="56"/>
      <c r="D20" s="57"/>
      <c r="E20" s="58"/>
      <c r="F20" s="58"/>
      <c r="G20" s="58"/>
      <c r="H20" s="94" t="str">
        <f t="shared" si="1"/>
        <v/>
      </c>
      <c r="I20" s="125"/>
      <c r="J20" s="125"/>
      <c r="K20" s="125"/>
      <c r="L20" s="125"/>
    </row>
    <row r="21" spans="1:12" s="2" customFormat="1" ht="12.75" x14ac:dyDescent="0.2">
      <c r="A21" s="1"/>
      <c r="B21" s="76" t="s">
        <v>2</v>
      </c>
      <c r="C21" s="56"/>
      <c r="D21" s="57"/>
      <c r="E21" s="58"/>
      <c r="F21" s="58"/>
      <c r="G21" s="58"/>
      <c r="H21" s="94" t="str">
        <f t="shared" si="1"/>
        <v/>
      </c>
      <c r="I21" s="125"/>
      <c r="J21" s="125"/>
      <c r="K21" s="125"/>
      <c r="L21" s="125"/>
    </row>
    <row r="22" spans="1:12" s="2" customFormat="1" ht="12.75" x14ac:dyDescent="0.2">
      <c r="A22" s="1"/>
      <c r="B22" s="76" t="s">
        <v>3</v>
      </c>
      <c r="C22" s="56"/>
      <c r="D22" s="57"/>
      <c r="E22" s="58"/>
      <c r="F22" s="58"/>
      <c r="G22" s="58"/>
      <c r="H22" s="94" t="str">
        <f t="shared" si="1"/>
        <v/>
      </c>
      <c r="I22" s="125"/>
      <c r="J22" s="125"/>
      <c r="K22" s="125"/>
      <c r="L22" s="125"/>
    </row>
    <row r="23" spans="1:12" s="2" customFormat="1" x14ac:dyDescent="0.2">
      <c r="A23" s="1"/>
      <c r="B23" s="74"/>
      <c r="C23" s="56"/>
      <c r="D23" s="57"/>
      <c r="E23" s="58"/>
      <c r="F23" s="58"/>
      <c r="G23" s="58"/>
      <c r="H23" s="94" t="str">
        <f t="shared" si="1"/>
        <v/>
      </c>
      <c r="I23" s="125"/>
      <c r="J23" s="125"/>
      <c r="K23" s="125"/>
      <c r="L23" s="125"/>
    </row>
    <row r="24" spans="1:12" s="2" customFormat="1" ht="12.75" x14ac:dyDescent="0.2">
      <c r="A24" s="1" t="s">
        <v>21</v>
      </c>
      <c r="B24" s="76" t="s">
        <v>4</v>
      </c>
      <c r="C24" s="56"/>
      <c r="D24" s="57"/>
      <c r="E24" s="58"/>
      <c r="F24" s="58"/>
      <c r="G24" s="58"/>
      <c r="H24" s="94" t="str">
        <f t="shared" si="1"/>
        <v/>
      </c>
      <c r="I24" s="125"/>
      <c r="J24" s="125"/>
      <c r="K24" s="125"/>
      <c r="L24" s="125"/>
    </row>
    <row r="25" spans="1:12" s="2" customFormat="1" ht="12.75" x14ac:dyDescent="0.2">
      <c r="A25" s="1"/>
      <c r="B25" s="76" t="s">
        <v>5</v>
      </c>
      <c r="C25" s="56"/>
      <c r="D25" s="57"/>
      <c r="E25" s="58"/>
      <c r="F25" s="58"/>
      <c r="G25" s="58"/>
      <c r="H25" s="94" t="str">
        <f t="shared" si="1"/>
        <v/>
      </c>
      <c r="I25" s="125"/>
      <c r="J25" s="125"/>
      <c r="K25" s="125"/>
      <c r="L25" s="125"/>
    </row>
    <row r="26" spans="1:12" s="2" customFormat="1" ht="12.75" x14ac:dyDescent="0.2">
      <c r="A26" s="1"/>
      <c r="B26" s="76" t="s">
        <v>6</v>
      </c>
      <c r="C26" s="56"/>
      <c r="D26" s="57"/>
      <c r="E26" s="58"/>
      <c r="F26" s="58"/>
      <c r="G26" s="58"/>
      <c r="H26" s="94" t="str">
        <f t="shared" si="1"/>
        <v/>
      </c>
      <c r="I26" s="125"/>
      <c r="J26" s="125"/>
      <c r="K26" s="125"/>
      <c r="L26" s="125"/>
    </row>
    <row r="27" spans="1:12" s="2" customFormat="1" x14ac:dyDescent="0.2">
      <c r="A27" s="1"/>
      <c r="B27" s="74"/>
      <c r="C27" s="56"/>
      <c r="D27" s="57"/>
      <c r="E27" s="58"/>
      <c r="F27" s="58"/>
      <c r="G27" s="58"/>
      <c r="H27" s="94" t="str">
        <f t="shared" si="1"/>
        <v/>
      </c>
      <c r="I27" s="125"/>
      <c r="J27" s="125"/>
      <c r="K27" s="125"/>
      <c r="L27" s="125"/>
    </row>
    <row r="28" spans="1:12" s="2" customFormat="1" ht="12.75" x14ac:dyDescent="0.2">
      <c r="A28" s="1" t="s">
        <v>21</v>
      </c>
      <c r="B28" s="76" t="s">
        <v>7</v>
      </c>
      <c r="C28" s="56"/>
      <c r="D28" s="57"/>
      <c r="E28" s="58"/>
      <c r="F28" s="58"/>
      <c r="G28" s="58"/>
      <c r="H28" s="94" t="str">
        <f t="shared" si="1"/>
        <v/>
      </c>
      <c r="I28" s="125"/>
      <c r="J28" s="125"/>
      <c r="K28" s="125"/>
      <c r="L28" s="125"/>
    </row>
    <row r="29" spans="1:12" s="2" customFormat="1" x14ac:dyDescent="0.2">
      <c r="A29" s="1"/>
      <c r="B29" s="74"/>
      <c r="C29" s="56"/>
      <c r="D29" s="57"/>
      <c r="E29" s="58"/>
      <c r="F29" s="58"/>
      <c r="G29" s="58"/>
      <c r="H29" s="94" t="str">
        <f t="shared" si="1"/>
        <v/>
      </c>
      <c r="I29" s="125"/>
      <c r="J29" s="125"/>
      <c r="K29" s="125"/>
      <c r="L29" s="125"/>
    </row>
    <row r="30" spans="1:12" s="9" customFormat="1" x14ac:dyDescent="0.2">
      <c r="A30" s="11"/>
      <c r="B30" s="93"/>
      <c r="C30" s="89"/>
      <c r="D30" s="90"/>
      <c r="E30" s="88"/>
      <c r="F30" s="88"/>
      <c r="G30" s="88"/>
      <c r="H30" s="94" t="str">
        <f t="shared" si="1"/>
        <v/>
      </c>
      <c r="I30" s="125"/>
      <c r="J30" s="125"/>
      <c r="K30" s="125"/>
      <c r="L30" s="125"/>
    </row>
    <row r="31" spans="1:12" s="9" customFormat="1" ht="65.25" customHeight="1" x14ac:dyDescent="0.2">
      <c r="A31" s="53">
        <f>IF(B30="",1+MAX($A$7:A30),"")</f>
        <v>1</v>
      </c>
      <c r="B31" s="92" t="s">
        <v>51</v>
      </c>
      <c r="C31" s="89"/>
      <c r="D31" s="90"/>
      <c r="E31" s="88"/>
      <c r="F31" s="88"/>
      <c r="G31" s="88"/>
      <c r="H31" s="94" t="str">
        <f t="shared" si="1"/>
        <v/>
      </c>
      <c r="I31" s="125"/>
      <c r="J31" s="125"/>
      <c r="K31" s="125"/>
      <c r="L31" s="125"/>
    </row>
    <row r="32" spans="1:12" s="91" customFormat="1" ht="63.75" x14ac:dyDescent="0.2">
      <c r="A32" s="95"/>
      <c r="B32" s="97" t="s">
        <v>50</v>
      </c>
      <c r="C32" s="89"/>
      <c r="D32" s="90"/>
      <c r="E32" s="88"/>
      <c r="F32" s="88"/>
      <c r="G32" s="88"/>
      <c r="H32" s="94" t="e">
        <f>IF(LEN(#REF!)&lt;255,"",LEN(#REF!)-255)</f>
        <v>#REF!</v>
      </c>
      <c r="I32" s="125"/>
      <c r="J32" s="125"/>
      <c r="K32" s="125"/>
      <c r="L32" s="125"/>
    </row>
    <row r="33" spans="1:12" s="91" customFormat="1" x14ac:dyDescent="0.2">
      <c r="A33" s="95"/>
      <c r="B33" s="92" t="s">
        <v>34</v>
      </c>
      <c r="C33" s="89" t="s">
        <v>18</v>
      </c>
      <c r="D33" s="90">
        <v>26</v>
      </c>
      <c r="E33" s="205"/>
      <c r="F33" s="118" t="str">
        <f t="shared" ref="F33" si="2">IF((D33*E33)=0," ",(D33*E33))</f>
        <v xml:space="preserve"> </v>
      </c>
      <c r="G33" s="88"/>
      <c r="H33" s="94" t="str">
        <f>IF(LEN(B39)&lt;255,"",LEN(B39)-255)</f>
        <v/>
      </c>
      <c r="I33" s="125"/>
      <c r="J33" s="125"/>
      <c r="K33" s="125"/>
      <c r="L33" s="125"/>
    </row>
    <row r="34" spans="1:12" x14ac:dyDescent="0.2">
      <c r="A34" s="95"/>
      <c r="B34" s="93"/>
      <c r="C34" s="89"/>
      <c r="D34" s="90"/>
      <c r="E34" s="88"/>
      <c r="F34" s="88"/>
      <c r="G34" s="88"/>
      <c r="H34" s="125"/>
      <c r="I34" s="125"/>
      <c r="J34" s="125"/>
      <c r="K34" s="125"/>
    </row>
    <row r="35" spans="1:12" ht="60" x14ac:dyDescent="0.2">
      <c r="A35" s="95">
        <f>IF(B34="",1+MAX($A$7:A34),"")</f>
        <v>2</v>
      </c>
      <c r="B35" s="92" t="s">
        <v>35</v>
      </c>
      <c r="C35" s="89" t="s">
        <v>20</v>
      </c>
      <c r="D35" s="90">
        <v>33</v>
      </c>
      <c r="E35" s="205"/>
      <c r="F35" s="118" t="str">
        <f>IF((D35*E35)=0," ",(D35*E35))</f>
        <v xml:space="preserve"> </v>
      </c>
      <c r="G35" s="88"/>
      <c r="H35" s="125"/>
      <c r="I35" s="125"/>
      <c r="J35" s="125"/>
      <c r="K35" s="125"/>
    </row>
    <row r="36" spans="1:12" x14ac:dyDescent="0.2">
      <c r="A36" s="95" t="str">
        <f>IF(B35="",1+MAX($A$7:A35),"")</f>
        <v/>
      </c>
      <c r="B36" s="93"/>
      <c r="C36" s="89"/>
      <c r="D36" s="90"/>
      <c r="E36" s="88"/>
      <c r="F36" s="88"/>
      <c r="G36" s="88"/>
      <c r="H36" s="125"/>
      <c r="I36" s="125"/>
      <c r="J36" s="125"/>
      <c r="K36" s="125"/>
    </row>
    <row r="37" spans="1:12" ht="24" x14ac:dyDescent="0.2">
      <c r="A37" s="95">
        <f>IF(B36="",1+MAX($A$7:A36),"")</f>
        <v>3</v>
      </c>
      <c r="B37" s="93" t="s">
        <v>46</v>
      </c>
      <c r="C37" s="89" t="s">
        <v>12</v>
      </c>
      <c r="D37" s="90">
        <v>2</v>
      </c>
      <c r="E37" s="205"/>
      <c r="F37" s="118" t="str">
        <f>IF((D37*E37)=0," ",(D37*E37))</f>
        <v xml:space="preserve"> </v>
      </c>
      <c r="G37" s="88"/>
      <c r="H37" s="125"/>
      <c r="I37" s="125"/>
      <c r="J37" s="125"/>
      <c r="K37" s="125"/>
    </row>
    <row r="38" spans="1:12" x14ac:dyDescent="0.2">
      <c r="A38" s="95" t="str">
        <f>IF(B37="",1+MAX($A$7:A37),"")</f>
        <v/>
      </c>
      <c r="B38" s="49"/>
      <c r="C38" s="89"/>
      <c r="D38" s="90"/>
      <c r="F38" s="88"/>
      <c r="G38" s="88"/>
      <c r="H38" s="125"/>
      <c r="I38" s="125"/>
      <c r="J38" s="125"/>
      <c r="K38" s="125"/>
    </row>
    <row r="39" spans="1:12" ht="48" x14ac:dyDescent="0.2">
      <c r="A39" s="95">
        <f>IF(B38="",1+MAX($A$7:A38),"")</f>
        <v>4</v>
      </c>
      <c r="B39" s="93" t="s">
        <v>143</v>
      </c>
      <c r="C39" s="89" t="s">
        <v>17</v>
      </c>
      <c r="D39" s="90"/>
      <c r="E39" s="207"/>
      <c r="F39" s="118" t="str">
        <f>IF((D39*E39)=0," ",(D39*E39))</f>
        <v xml:space="preserve"> </v>
      </c>
      <c r="G39" s="88"/>
      <c r="H39" s="125"/>
      <c r="I39" s="125"/>
      <c r="J39" s="125"/>
      <c r="K39" s="125"/>
    </row>
    <row r="40" spans="1:12" s="87" customFormat="1" x14ac:dyDescent="0.2">
      <c r="A40" s="95"/>
      <c r="B40" s="93"/>
      <c r="C40" s="89"/>
      <c r="D40" s="90"/>
      <c r="E40" s="203"/>
      <c r="F40" s="88"/>
      <c r="G40" s="88"/>
      <c r="H40" s="125"/>
      <c r="I40" s="125"/>
      <c r="J40" s="125"/>
      <c r="K40" s="125"/>
    </row>
    <row r="41" spans="1:12" ht="12.75" x14ac:dyDescent="0.25">
      <c r="A41" s="95" t="str">
        <f>IF(B39="",1+MAX($A$7:A39),"")</f>
        <v/>
      </c>
      <c r="E41" s="58" t="s">
        <v>11</v>
      </c>
      <c r="F41" s="12" t="str">
        <f>IF(SUM(F30:F40)=0," ",SUM(F30:F40))</f>
        <v xml:space="preserve"> </v>
      </c>
      <c r="G41" s="12" t="str">
        <f>IF(SUM(G30:G39)=0," ",SUM(G30:G39))</f>
        <v xml:space="preserve"> </v>
      </c>
      <c r="H41" s="125"/>
      <c r="I41" s="125"/>
      <c r="J41" s="125"/>
      <c r="K41" s="125"/>
    </row>
    <row r="42" spans="1:12" x14ac:dyDescent="0.2">
      <c r="A42" s="10"/>
      <c r="G42" s="58"/>
      <c r="H42" s="125"/>
      <c r="I42" s="125"/>
      <c r="J42" s="125"/>
      <c r="K42" s="125"/>
    </row>
    <row r="43" spans="1:12" ht="13.5" x14ac:dyDescent="0.25">
      <c r="A43" s="106" t="str">
        <f>CONCATENATE("SKUPAJ:  ",B8)</f>
        <v>SKUPAJ:  4/2.3.2.2  PREZRAČEVANJE</v>
      </c>
      <c r="B43" s="107"/>
      <c r="C43" s="108"/>
      <c r="D43" s="109"/>
      <c r="E43" s="110"/>
      <c r="F43" s="111">
        <f>SUM(F41:G41)</f>
        <v>0</v>
      </c>
      <c r="H43" s="125"/>
      <c r="I43" s="125"/>
      <c r="J43" s="125"/>
      <c r="K43" s="125"/>
    </row>
    <row r="44" spans="1:12" x14ac:dyDescent="0.2">
      <c r="A44" s="10"/>
      <c r="G44" s="58"/>
      <c r="H44" s="125"/>
      <c r="I44" s="125"/>
      <c r="J44" s="125"/>
      <c r="K44" s="125"/>
    </row>
    <row r="45" spans="1:12" x14ac:dyDescent="0.2">
      <c r="G45" s="58"/>
      <c r="H45" s="125"/>
      <c r="I45" s="125"/>
      <c r="J45" s="125"/>
      <c r="K45" s="125"/>
    </row>
    <row r="46" spans="1:12" x14ac:dyDescent="0.2">
      <c r="H46" s="125"/>
      <c r="I46" s="125"/>
      <c r="J46" s="125"/>
      <c r="K46" s="125"/>
    </row>
    <row r="47" spans="1:12" x14ac:dyDescent="0.2">
      <c r="H47" s="125"/>
      <c r="I47" s="125"/>
      <c r="J47" s="125"/>
      <c r="K47" s="125"/>
    </row>
    <row r="48" spans="1:12" x14ac:dyDescent="0.2">
      <c r="H48" s="125"/>
      <c r="I48" s="125"/>
      <c r="J48" s="125"/>
      <c r="K48" s="125"/>
    </row>
    <row r="49" spans="8:11" x14ac:dyDescent="0.2">
      <c r="H49" s="125"/>
      <c r="I49" s="125"/>
      <c r="J49" s="125"/>
      <c r="K49" s="125"/>
    </row>
    <row r="50" spans="8:11" x14ac:dyDescent="0.2">
      <c r="H50" s="125"/>
      <c r="I50" s="125"/>
      <c r="J50" s="125"/>
      <c r="K50" s="125"/>
    </row>
    <row r="51" spans="8:11" x14ac:dyDescent="0.2">
      <c r="H51" s="125"/>
      <c r="I51" s="125"/>
      <c r="J51" s="125"/>
      <c r="K51" s="125"/>
    </row>
    <row r="52" spans="8:11" x14ac:dyDescent="0.2">
      <c r="H52" s="125"/>
      <c r="I52" s="125"/>
      <c r="J52" s="125"/>
      <c r="K52" s="125"/>
    </row>
    <row r="53" spans="8:11" x14ac:dyDescent="0.2">
      <c r="H53" s="125"/>
      <c r="I53" s="125"/>
      <c r="J53" s="125"/>
      <c r="K53" s="125"/>
    </row>
    <row r="54" spans="8:11" x14ac:dyDescent="0.2">
      <c r="H54" s="125"/>
      <c r="I54" s="125"/>
      <c r="J54" s="125"/>
      <c r="K54" s="125"/>
    </row>
    <row r="55" spans="8:11" x14ac:dyDescent="0.2">
      <c r="H55" s="125"/>
      <c r="I55" s="125"/>
      <c r="J55" s="125"/>
      <c r="K55" s="125"/>
    </row>
    <row r="56" spans="8:11" x14ac:dyDescent="0.2">
      <c r="H56" s="125"/>
      <c r="I56" s="125"/>
      <c r="J56" s="125"/>
      <c r="K56" s="125"/>
    </row>
    <row r="57" spans="8:11" x14ac:dyDescent="0.2">
      <c r="H57" s="125"/>
      <c r="I57" s="125"/>
      <c r="J57" s="125"/>
      <c r="K57" s="125"/>
    </row>
    <row r="58" spans="8:11" x14ac:dyDescent="0.2">
      <c r="H58" s="125"/>
      <c r="I58" s="125"/>
      <c r="J58" s="125"/>
      <c r="K58" s="125"/>
    </row>
    <row r="59" spans="8:11" x14ac:dyDescent="0.2">
      <c r="H59" s="125"/>
      <c r="I59" s="125"/>
      <c r="J59" s="125"/>
      <c r="K59" s="125"/>
    </row>
    <row r="60" spans="8:11" x14ac:dyDescent="0.2">
      <c r="H60" s="125"/>
      <c r="I60" s="125"/>
      <c r="J60" s="125"/>
      <c r="K60" s="125"/>
    </row>
    <row r="61" spans="8:11" x14ac:dyDescent="0.2">
      <c r="H61" s="125"/>
      <c r="I61" s="125"/>
      <c r="J61" s="125"/>
      <c r="K61" s="125"/>
    </row>
    <row r="62" spans="8:11" x14ac:dyDescent="0.2">
      <c r="H62" s="125"/>
      <c r="I62" s="125"/>
      <c r="J62" s="125"/>
      <c r="K62" s="125"/>
    </row>
    <row r="63" spans="8:11" x14ac:dyDescent="0.2">
      <c r="H63" s="125"/>
      <c r="I63" s="125"/>
      <c r="J63" s="125"/>
      <c r="K63" s="125"/>
    </row>
    <row r="64" spans="8:11" x14ac:dyDescent="0.2">
      <c r="H64" s="125"/>
      <c r="I64" s="125"/>
      <c r="J64" s="125"/>
      <c r="K64" s="125"/>
    </row>
    <row r="65" spans="8:11" x14ac:dyDescent="0.2">
      <c r="H65" s="125"/>
      <c r="I65" s="125"/>
      <c r="J65" s="125"/>
      <c r="K65" s="125"/>
    </row>
    <row r="66" spans="8:11" x14ac:dyDescent="0.2">
      <c r="H66" s="125"/>
      <c r="I66" s="125"/>
      <c r="J66" s="125"/>
      <c r="K66" s="125"/>
    </row>
    <row r="67" spans="8:11" x14ac:dyDescent="0.2">
      <c r="H67" s="125"/>
      <c r="I67" s="125"/>
      <c r="J67" s="125"/>
      <c r="K67" s="125"/>
    </row>
    <row r="68" spans="8:11" x14ac:dyDescent="0.2">
      <c r="H68" s="125"/>
      <c r="I68" s="125"/>
      <c r="J68" s="125"/>
      <c r="K68" s="125"/>
    </row>
    <row r="69" spans="8:11" x14ac:dyDescent="0.2">
      <c r="H69" s="125"/>
      <c r="I69" s="125"/>
      <c r="J69" s="125"/>
      <c r="K69" s="125"/>
    </row>
    <row r="70" spans="8:11" x14ac:dyDescent="0.2">
      <c r="H70" s="125"/>
      <c r="I70" s="125"/>
      <c r="J70" s="125"/>
      <c r="K70" s="125"/>
    </row>
    <row r="71" spans="8:11" x14ac:dyDescent="0.2">
      <c r="H71" s="125"/>
      <c r="I71" s="125"/>
      <c r="J71" s="125"/>
      <c r="K71" s="125"/>
    </row>
    <row r="72" spans="8:11" x14ac:dyDescent="0.2">
      <c r="H72" s="125"/>
      <c r="I72" s="125"/>
      <c r="J72" s="125"/>
      <c r="K72" s="125"/>
    </row>
    <row r="73" spans="8:11" x14ac:dyDescent="0.2">
      <c r="H73" s="125"/>
      <c r="I73" s="125"/>
      <c r="J73" s="125"/>
      <c r="K73" s="125"/>
    </row>
    <row r="74" spans="8:11" x14ac:dyDescent="0.2">
      <c r="H74" s="125"/>
      <c r="I74" s="125"/>
      <c r="J74" s="125"/>
      <c r="K74" s="125"/>
    </row>
    <row r="75" spans="8:11" x14ac:dyDescent="0.2">
      <c r="H75" s="125"/>
      <c r="I75" s="125"/>
      <c r="J75" s="125"/>
      <c r="K75" s="125"/>
    </row>
    <row r="76" spans="8:11" x14ac:dyDescent="0.2">
      <c r="H76" s="125"/>
      <c r="I76" s="125"/>
      <c r="J76" s="125"/>
      <c r="K76" s="125"/>
    </row>
    <row r="77" spans="8:11" x14ac:dyDescent="0.2">
      <c r="H77" s="125"/>
      <c r="I77" s="125"/>
      <c r="J77" s="125"/>
      <c r="K77" s="125"/>
    </row>
    <row r="78" spans="8:11" x14ac:dyDescent="0.2">
      <c r="H78" s="125"/>
      <c r="I78" s="125"/>
      <c r="J78" s="125"/>
      <c r="K78" s="125"/>
    </row>
    <row r="79" spans="8:11" x14ac:dyDescent="0.2">
      <c r="H79" s="125"/>
      <c r="I79" s="125"/>
      <c r="J79" s="125"/>
      <c r="K79" s="125"/>
    </row>
    <row r="80" spans="8:11" x14ac:dyDescent="0.2">
      <c r="H80" s="125"/>
      <c r="I80" s="125"/>
      <c r="J80" s="125"/>
      <c r="K80" s="125"/>
    </row>
    <row r="81" spans="8:11" x14ac:dyDescent="0.2">
      <c r="H81" s="125"/>
      <c r="I81" s="125"/>
      <c r="J81" s="125"/>
      <c r="K81" s="125"/>
    </row>
    <row r="82" spans="8:11" x14ac:dyDescent="0.2">
      <c r="H82" s="125"/>
      <c r="I82" s="125"/>
      <c r="J82" s="125"/>
      <c r="K82" s="125"/>
    </row>
    <row r="83" spans="8:11" x14ac:dyDescent="0.2">
      <c r="H83" s="125"/>
      <c r="I83" s="125"/>
      <c r="J83" s="125"/>
      <c r="K83" s="125"/>
    </row>
    <row r="84" spans="8:11" x14ac:dyDescent="0.2">
      <c r="H84" s="125"/>
      <c r="I84" s="125"/>
      <c r="J84" s="125"/>
      <c r="K84" s="125"/>
    </row>
    <row r="85" spans="8:11" x14ac:dyDescent="0.2">
      <c r="H85" s="125"/>
      <c r="I85" s="125"/>
      <c r="J85" s="125"/>
      <c r="K85" s="125"/>
    </row>
    <row r="86" spans="8:11" x14ac:dyDescent="0.2">
      <c r="H86" s="125"/>
      <c r="I86" s="125"/>
      <c r="J86" s="125"/>
      <c r="K86" s="125"/>
    </row>
    <row r="87" spans="8:11" x14ac:dyDescent="0.2">
      <c r="H87" s="125"/>
      <c r="I87" s="125"/>
      <c r="J87" s="125"/>
      <c r="K87" s="125"/>
    </row>
    <row r="88" spans="8:11" x14ac:dyDescent="0.2">
      <c r="H88" s="125"/>
      <c r="I88" s="125"/>
      <c r="J88" s="125"/>
      <c r="K88" s="125"/>
    </row>
    <row r="89" spans="8:11" x14ac:dyDescent="0.2">
      <c r="H89" s="125"/>
      <c r="I89" s="125"/>
      <c r="J89" s="125"/>
      <c r="K89" s="125"/>
    </row>
    <row r="90" spans="8:11" x14ac:dyDescent="0.2">
      <c r="H90" s="125"/>
      <c r="I90" s="125"/>
      <c r="J90" s="125"/>
      <c r="K90" s="125"/>
    </row>
    <row r="91" spans="8:11" x14ac:dyDescent="0.2">
      <c r="H91" s="125"/>
      <c r="I91" s="125"/>
      <c r="J91" s="125"/>
      <c r="K91" s="125"/>
    </row>
    <row r="92" spans="8:11" x14ac:dyDescent="0.2">
      <c r="H92" s="125"/>
      <c r="I92" s="125"/>
      <c r="J92" s="125"/>
      <c r="K92" s="125"/>
    </row>
    <row r="93" spans="8:11" x14ac:dyDescent="0.2">
      <c r="H93" s="125"/>
      <c r="I93" s="125"/>
      <c r="J93" s="125"/>
      <c r="K93" s="125"/>
    </row>
    <row r="94" spans="8:11" x14ac:dyDescent="0.2">
      <c r="H94" s="125"/>
      <c r="I94" s="125"/>
      <c r="J94" s="125"/>
      <c r="K94" s="125"/>
    </row>
    <row r="95" spans="8:11" x14ac:dyDescent="0.2">
      <c r="H95" s="125"/>
      <c r="I95" s="125"/>
      <c r="J95" s="125"/>
      <c r="K95" s="125"/>
    </row>
    <row r="96" spans="8:11" x14ac:dyDescent="0.2">
      <c r="H96" s="125"/>
      <c r="I96" s="125"/>
      <c r="J96" s="125"/>
      <c r="K96" s="125"/>
    </row>
    <row r="97" spans="8:11" x14ac:dyDescent="0.2">
      <c r="H97" s="125"/>
      <c r="I97" s="125"/>
      <c r="J97" s="125"/>
      <c r="K97" s="125"/>
    </row>
    <row r="98" spans="8:11" x14ac:dyDescent="0.2">
      <c r="H98" s="125"/>
      <c r="I98" s="125"/>
      <c r="J98" s="125"/>
      <c r="K98" s="125"/>
    </row>
    <row r="99" spans="8:11" x14ac:dyDescent="0.2">
      <c r="H99" s="125"/>
      <c r="I99" s="125"/>
      <c r="J99" s="125"/>
      <c r="K99" s="125"/>
    </row>
    <row r="100" spans="8:11" x14ac:dyDescent="0.2">
      <c r="H100" s="125"/>
      <c r="I100" s="125"/>
      <c r="J100" s="125"/>
      <c r="K100" s="125"/>
    </row>
    <row r="101" spans="8:11" x14ac:dyDescent="0.2">
      <c r="H101" s="125"/>
      <c r="I101" s="125"/>
      <c r="J101" s="125"/>
      <c r="K101" s="125"/>
    </row>
    <row r="102" spans="8:11" x14ac:dyDescent="0.2">
      <c r="H102" s="125"/>
      <c r="I102" s="125"/>
      <c r="J102" s="125"/>
      <c r="K102" s="125"/>
    </row>
    <row r="103" spans="8:11" x14ac:dyDescent="0.2">
      <c r="H103" s="125"/>
      <c r="I103" s="125"/>
      <c r="J103" s="125"/>
      <c r="K103" s="125"/>
    </row>
    <row r="104" spans="8:11" x14ac:dyDescent="0.2">
      <c r="H104" s="125"/>
      <c r="I104" s="125"/>
      <c r="J104" s="125"/>
      <c r="K104" s="125"/>
    </row>
    <row r="105" spans="8:11" x14ac:dyDescent="0.2">
      <c r="H105" s="125"/>
      <c r="I105" s="125"/>
      <c r="J105" s="125"/>
      <c r="K105" s="125"/>
    </row>
    <row r="106" spans="8:11" x14ac:dyDescent="0.2">
      <c r="H106" s="125"/>
      <c r="I106" s="125"/>
      <c r="J106" s="125"/>
      <c r="K106" s="125"/>
    </row>
    <row r="107" spans="8:11" x14ac:dyDescent="0.2">
      <c r="H107" s="125"/>
      <c r="I107" s="125"/>
      <c r="J107" s="125"/>
      <c r="K107" s="125"/>
    </row>
    <row r="108" spans="8:11" x14ac:dyDescent="0.2">
      <c r="H108" s="125"/>
      <c r="I108" s="125"/>
      <c r="J108" s="125"/>
      <c r="K108" s="125"/>
    </row>
    <row r="109" spans="8:11" x14ac:dyDescent="0.2">
      <c r="H109" s="125"/>
      <c r="I109" s="125"/>
      <c r="J109" s="125"/>
      <c r="K109" s="125"/>
    </row>
    <row r="110" spans="8:11" x14ac:dyDescent="0.2">
      <c r="H110" s="125"/>
      <c r="I110" s="125"/>
      <c r="J110" s="125"/>
      <c r="K110" s="125"/>
    </row>
    <row r="111" spans="8:11" x14ac:dyDescent="0.2">
      <c r="H111" s="125"/>
      <c r="I111" s="125"/>
      <c r="J111" s="125"/>
      <c r="K111" s="125"/>
    </row>
    <row r="112" spans="8:11" x14ac:dyDescent="0.2">
      <c r="H112" s="125"/>
      <c r="I112" s="125"/>
      <c r="J112" s="125"/>
      <c r="K112" s="125"/>
    </row>
    <row r="113" spans="8:11" x14ac:dyDescent="0.2">
      <c r="H113" s="125"/>
      <c r="I113" s="125"/>
      <c r="J113" s="125"/>
      <c r="K113" s="125"/>
    </row>
    <row r="114" spans="8:11" x14ac:dyDescent="0.2">
      <c r="H114" s="125"/>
      <c r="I114" s="125"/>
      <c r="J114" s="125"/>
      <c r="K114" s="125"/>
    </row>
    <row r="115" spans="8:11" x14ac:dyDescent="0.2">
      <c r="H115" s="125"/>
      <c r="I115" s="125"/>
      <c r="J115" s="125"/>
      <c r="K115" s="125"/>
    </row>
    <row r="116" spans="8:11" x14ac:dyDescent="0.2">
      <c r="H116" s="125"/>
      <c r="I116" s="125"/>
      <c r="J116" s="125"/>
      <c r="K116" s="125"/>
    </row>
    <row r="117" spans="8:11" x14ac:dyDescent="0.2">
      <c r="H117" s="125"/>
      <c r="I117" s="125"/>
      <c r="J117" s="125"/>
      <c r="K117" s="125"/>
    </row>
    <row r="118" spans="8:11" x14ac:dyDescent="0.2">
      <c r="H118" s="125"/>
      <c r="I118" s="125"/>
      <c r="J118" s="125"/>
      <c r="K118" s="125"/>
    </row>
    <row r="119" spans="8:11" x14ac:dyDescent="0.2">
      <c r="H119" s="125"/>
      <c r="I119" s="125"/>
      <c r="J119" s="125"/>
      <c r="K119" s="125"/>
    </row>
    <row r="120" spans="8:11" x14ac:dyDescent="0.2">
      <c r="H120" s="125"/>
      <c r="I120" s="125"/>
      <c r="J120" s="125"/>
      <c r="K120" s="125"/>
    </row>
    <row r="121" spans="8:11" x14ac:dyDescent="0.2">
      <c r="H121" s="125"/>
      <c r="I121" s="125"/>
      <c r="J121" s="125"/>
      <c r="K121" s="125"/>
    </row>
    <row r="122" spans="8:11" x14ac:dyDescent="0.2">
      <c r="H122" s="125"/>
      <c r="I122" s="125"/>
      <c r="J122" s="125"/>
      <c r="K122" s="125"/>
    </row>
    <row r="123" spans="8:11" x14ac:dyDescent="0.2">
      <c r="H123" s="125"/>
      <c r="I123" s="125"/>
      <c r="J123" s="125"/>
      <c r="K123" s="125"/>
    </row>
    <row r="124" spans="8:11" x14ac:dyDescent="0.2">
      <c r="H124" s="125"/>
      <c r="I124" s="125"/>
      <c r="J124" s="125"/>
      <c r="K124" s="125"/>
    </row>
    <row r="125" spans="8:11" x14ac:dyDescent="0.2">
      <c r="H125" s="125"/>
      <c r="I125" s="125"/>
      <c r="J125" s="125"/>
      <c r="K125" s="125"/>
    </row>
    <row r="126" spans="8:11" x14ac:dyDescent="0.2">
      <c r="H126" s="125"/>
      <c r="I126" s="125"/>
      <c r="J126" s="125"/>
      <c r="K126" s="125"/>
    </row>
    <row r="127" spans="8:11" x14ac:dyDescent="0.2">
      <c r="H127" s="125"/>
      <c r="I127" s="125"/>
      <c r="J127" s="125"/>
      <c r="K127" s="125"/>
    </row>
    <row r="128" spans="8:11" x14ac:dyDescent="0.2">
      <c r="H128" s="125"/>
      <c r="I128" s="125"/>
      <c r="J128" s="125"/>
      <c r="K128" s="125"/>
    </row>
    <row r="129" spans="8:11" x14ac:dyDescent="0.2">
      <c r="H129" s="125"/>
      <c r="I129" s="125"/>
      <c r="J129" s="125"/>
      <c r="K129" s="125"/>
    </row>
    <row r="130" spans="8:11" x14ac:dyDescent="0.2">
      <c r="H130" s="125"/>
      <c r="I130" s="125"/>
      <c r="J130" s="125"/>
      <c r="K130" s="125"/>
    </row>
    <row r="131" spans="8:11" x14ac:dyDescent="0.2">
      <c r="H131" s="125"/>
      <c r="I131" s="125"/>
      <c r="J131" s="125"/>
      <c r="K131" s="125"/>
    </row>
    <row r="132" spans="8:11" x14ac:dyDescent="0.2">
      <c r="H132" s="125"/>
      <c r="I132" s="125"/>
      <c r="J132" s="125"/>
      <c r="K132" s="125"/>
    </row>
    <row r="133" spans="8:11" x14ac:dyDescent="0.2">
      <c r="H133" s="125"/>
      <c r="I133" s="125"/>
      <c r="J133" s="125"/>
      <c r="K133" s="125"/>
    </row>
    <row r="134" spans="8:11" x14ac:dyDescent="0.2">
      <c r="H134" s="125"/>
      <c r="I134" s="125"/>
      <c r="J134" s="125"/>
      <c r="K134" s="125"/>
    </row>
    <row r="135" spans="8:11" x14ac:dyDescent="0.2">
      <c r="H135" s="125"/>
      <c r="I135" s="125"/>
      <c r="J135" s="125"/>
      <c r="K135" s="125"/>
    </row>
    <row r="136" spans="8:11" x14ac:dyDescent="0.2">
      <c r="H136" s="125"/>
      <c r="I136" s="125"/>
      <c r="J136" s="125"/>
      <c r="K136" s="125"/>
    </row>
    <row r="137" spans="8:11" x14ac:dyDescent="0.2">
      <c r="H137" s="125"/>
      <c r="I137" s="125"/>
      <c r="J137" s="125"/>
      <c r="K137" s="125"/>
    </row>
    <row r="138" spans="8:11" x14ac:dyDescent="0.2">
      <c r="H138" s="125"/>
      <c r="I138" s="125"/>
      <c r="J138" s="125"/>
      <c r="K138" s="125"/>
    </row>
    <row r="139" spans="8:11" x14ac:dyDescent="0.2">
      <c r="H139" s="125"/>
      <c r="I139" s="125"/>
      <c r="J139" s="125"/>
      <c r="K139" s="125"/>
    </row>
    <row r="140" spans="8:11" x14ac:dyDescent="0.2">
      <c r="H140" s="125"/>
      <c r="I140" s="125"/>
      <c r="J140" s="125"/>
      <c r="K140" s="125"/>
    </row>
    <row r="141" spans="8:11" x14ac:dyDescent="0.2">
      <c r="H141" s="125"/>
      <c r="I141" s="125"/>
      <c r="J141" s="125"/>
      <c r="K141" s="125"/>
    </row>
    <row r="142" spans="8:11" x14ac:dyDescent="0.2">
      <c r="H142" s="125"/>
      <c r="I142" s="125"/>
      <c r="J142" s="125"/>
      <c r="K142" s="125"/>
    </row>
    <row r="143" spans="8:11" x14ac:dyDescent="0.2">
      <c r="H143" s="125"/>
      <c r="I143" s="125"/>
      <c r="J143" s="125"/>
      <c r="K143" s="125"/>
    </row>
    <row r="144" spans="8:11" x14ac:dyDescent="0.2">
      <c r="H144" s="125"/>
      <c r="I144" s="125"/>
      <c r="J144" s="125"/>
      <c r="K144" s="125"/>
    </row>
    <row r="145" spans="8:11" x14ac:dyDescent="0.2">
      <c r="H145" s="125"/>
      <c r="I145" s="125"/>
      <c r="J145" s="125"/>
      <c r="K145" s="125"/>
    </row>
    <row r="146" spans="8:11" x14ac:dyDescent="0.2">
      <c r="H146" s="125"/>
      <c r="I146" s="125"/>
      <c r="J146" s="125"/>
      <c r="K146" s="125"/>
    </row>
    <row r="147" spans="8:11" x14ac:dyDescent="0.2">
      <c r="H147" s="125"/>
      <c r="I147" s="125"/>
      <c r="J147" s="125"/>
      <c r="K147" s="125"/>
    </row>
    <row r="148" spans="8:11" x14ac:dyDescent="0.2">
      <c r="H148" s="125"/>
      <c r="I148" s="125"/>
      <c r="J148" s="125"/>
      <c r="K148" s="125"/>
    </row>
    <row r="149" spans="8:11" x14ac:dyDescent="0.2">
      <c r="H149" s="125"/>
      <c r="I149" s="125"/>
      <c r="J149" s="125"/>
      <c r="K149" s="125"/>
    </row>
    <row r="150" spans="8:11" x14ac:dyDescent="0.2">
      <c r="H150" s="125"/>
      <c r="I150" s="125"/>
      <c r="J150" s="125"/>
      <c r="K150" s="125"/>
    </row>
    <row r="151" spans="8:11" x14ac:dyDescent="0.2">
      <c r="H151" s="125"/>
      <c r="I151" s="125"/>
      <c r="J151" s="125"/>
      <c r="K151" s="125"/>
    </row>
    <row r="152" spans="8:11" x14ac:dyDescent="0.2">
      <c r="H152" s="125"/>
      <c r="I152" s="125"/>
      <c r="J152" s="125"/>
      <c r="K152" s="125"/>
    </row>
    <row r="153" spans="8:11" x14ac:dyDescent="0.2">
      <c r="H153" s="125"/>
      <c r="I153" s="125"/>
      <c r="J153" s="125"/>
      <c r="K153" s="125"/>
    </row>
    <row r="154" spans="8:11" x14ac:dyDescent="0.2">
      <c r="H154" s="125"/>
      <c r="I154" s="125"/>
      <c r="J154" s="125"/>
      <c r="K154" s="125"/>
    </row>
    <row r="155" spans="8:11" x14ac:dyDescent="0.2">
      <c r="H155" s="125"/>
      <c r="I155" s="125"/>
      <c r="J155" s="125"/>
      <c r="K155" s="125"/>
    </row>
    <row r="156" spans="8:11" x14ac:dyDescent="0.2">
      <c r="H156" s="125"/>
      <c r="I156" s="125"/>
      <c r="J156" s="125"/>
      <c r="K156" s="125"/>
    </row>
    <row r="157" spans="8:11" x14ac:dyDescent="0.2">
      <c r="H157" s="125"/>
      <c r="I157" s="125"/>
      <c r="J157" s="125"/>
      <c r="K157" s="125"/>
    </row>
    <row r="158" spans="8:11" x14ac:dyDescent="0.2">
      <c r="H158" s="125"/>
      <c r="I158" s="125"/>
      <c r="J158" s="125"/>
      <c r="K158" s="125"/>
    </row>
    <row r="159" spans="8:11" x14ac:dyDescent="0.2">
      <c r="H159" s="125"/>
      <c r="I159" s="125"/>
      <c r="J159" s="125"/>
      <c r="K159" s="125"/>
    </row>
    <row r="160" spans="8:11" x14ac:dyDescent="0.2">
      <c r="H160" s="125"/>
      <c r="I160" s="125"/>
      <c r="J160" s="125"/>
      <c r="K160" s="125"/>
    </row>
    <row r="161" spans="8:11" x14ac:dyDescent="0.2">
      <c r="H161" s="125"/>
      <c r="I161" s="125"/>
      <c r="J161" s="125"/>
      <c r="K161" s="125"/>
    </row>
    <row r="162" spans="8:11" x14ac:dyDescent="0.2">
      <c r="H162" s="125"/>
      <c r="I162" s="125"/>
      <c r="J162" s="125"/>
      <c r="K162" s="125"/>
    </row>
    <row r="163" spans="8:11" x14ac:dyDescent="0.2">
      <c r="H163" s="125"/>
      <c r="I163" s="125"/>
      <c r="J163" s="125"/>
      <c r="K163" s="125"/>
    </row>
    <row r="164" spans="8:11" x14ac:dyDescent="0.2">
      <c r="H164" s="125"/>
      <c r="I164" s="125"/>
      <c r="J164" s="125"/>
      <c r="K164" s="125"/>
    </row>
    <row r="165" spans="8:11" x14ac:dyDescent="0.2">
      <c r="H165" s="125"/>
      <c r="I165" s="125"/>
      <c r="J165" s="125"/>
      <c r="K165" s="125"/>
    </row>
    <row r="166" spans="8:11" x14ac:dyDescent="0.2">
      <c r="H166" s="125"/>
      <c r="I166" s="125"/>
      <c r="J166" s="125"/>
      <c r="K166" s="125"/>
    </row>
    <row r="167" spans="8:11" x14ac:dyDescent="0.2">
      <c r="H167" s="125"/>
      <c r="I167" s="125"/>
      <c r="J167" s="125"/>
      <c r="K167" s="125"/>
    </row>
    <row r="168" spans="8:11" x14ac:dyDescent="0.2">
      <c r="H168" s="125"/>
      <c r="I168" s="125"/>
      <c r="J168" s="125"/>
      <c r="K168" s="125"/>
    </row>
    <row r="169" spans="8:11" x14ac:dyDescent="0.2">
      <c r="H169" s="125"/>
      <c r="I169" s="125"/>
      <c r="J169" s="125"/>
      <c r="K169" s="125"/>
    </row>
    <row r="170" spans="8:11" x14ac:dyDescent="0.2">
      <c r="H170" s="125"/>
      <c r="I170" s="125"/>
      <c r="J170" s="125"/>
      <c r="K170" s="125"/>
    </row>
    <row r="171" spans="8:11" x14ac:dyDescent="0.2">
      <c r="H171" s="125"/>
      <c r="I171" s="125"/>
      <c r="J171" s="125"/>
      <c r="K171" s="125"/>
    </row>
    <row r="172" spans="8:11" x14ac:dyDescent="0.2">
      <c r="H172" s="125"/>
      <c r="I172" s="125"/>
      <c r="J172" s="125"/>
      <c r="K172" s="125"/>
    </row>
    <row r="173" spans="8:11" x14ac:dyDescent="0.2">
      <c r="H173" s="125"/>
      <c r="I173" s="125"/>
      <c r="J173" s="125"/>
      <c r="K173" s="125"/>
    </row>
  </sheetData>
  <sheetProtection algorithmName="SHA-512" hashValue="Bw9Z5X3XPK5J/th74bvyNjL2v+Fclxo4jHFewoxdVWtQGqBSHyobNYSBjDpzJ1G1kawMGaHrFS1c7vHQQnBwgw==" saltValue="i7FpbwCSixaqi1aa2rBZUg=="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4/2&amp;"Arial,Poševno"&amp;8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6E7F27-8D7F-409F-9EC5-1F323D9908FC}">
  <ds:schemaRefs>
    <ds:schemaRef ds:uri="http://schemas.microsoft.com/sharepoint/v3/contenttype/forms"/>
  </ds:schemaRefs>
</ds:datastoreItem>
</file>

<file path=customXml/itemProps2.xml><?xml version="1.0" encoding="utf-8"?>
<ds:datastoreItem xmlns:ds="http://schemas.openxmlformats.org/officeDocument/2006/customXml" ds:itemID="{E3E978FB-39BA-4BB1-AECE-3A64ED37FAB7}">
  <ds:schemaRefs>
    <ds:schemaRef ds:uri="http://purl.org/dc/elements/1.1/"/>
    <ds:schemaRef ds:uri="http://schemas.microsoft.com/office/2006/metadata/properties"/>
    <ds:schemaRef ds:uri="http://schemas.microsoft.com/office/2006/documentManagement/types"/>
    <ds:schemaRef ds:uri="http://purl.org/dc/terms/"/>
    <ds:schemaRef ds:uri="http://purl.org/dc/dcmitype/"/>
    <ds:schemaRef ds:uri="11686ce8-fa71-4cdc-8cca-fe298f93c734"/>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92A475F4-6CAD-47A7-B99B-558612D51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rekapitulacija - str.inst.</vt:lpstr>
      <vt:lpstr>0.</vt:lpstr>
      <vt:lpstr>1.</vt:lpstr>
      <vt:lpstr>2</vt:lpstr>
      <vt:lpstr>'0.'!Področje_tiskanja</vt:lpstr>
      <vt:lpstr>'1.'!Področje_tiskanja</vt:lpstr>
      <vt:lpstr>'2'!Področje_tiskanja</vt:lpstr>
      <vt:lpstr>'rekapitulacija - str.inst.'!Področje_tiskanja</vt:lpstr>
      <vt:lpstr>'0.'!Tiskanje_naslovov</vt:lpstr>
      <vt:lpstr>'1.'!Tiskanje_naslovov</vt:lpstr>
      <vt:lpstr>'2'!Tiskanje_naslovov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2020-09-11T07:59:59Z</cp:lastPrinted>
  <dcterms:created xsi:type="dcterms:W3CDTF">2000-06-09T14:07:04Z</dcterms:created>
  <dcterms:modified xsi:type="dcterms:W3CDTF">2022-01-22T17:00:00Z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