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a_delovni_zvezek" defaultThemeVersion="124226"/>
  <mc:AlternateContent xmlns:mc="http://schemas.openxmlformats.org/markup-compatibility/2006">
    <mc:Choice Requires="x15">
      <x15ac:absPath xmlns:x15ac="http://schemas.microsoft.com/office/spreadsheetml/2010/11/ac" url="https://csod.sharepoint.com/sites/Investicije/Dokumenti v skupni rabi/SOČA_ ES in adaptacija/JN ES GOI/Razpis_2022_03_/Popisi_novi/"/>
    </mc:Choice>
  </mc:AlternateContent>
  <xr:revisionPtr revIDLastSave="13951" documentId="13_ncr:1_{583E999C-F9CF-4FDA-A3CC-09E560D1DB82}" xr6:coauthVersionLast="47" xr6:coauthVersionMax="47" xr10:uidLastSave="{39D4683B-03AB-48D1-880C-1CECEC4380B4}"/>
  <bookViews>
    <workbookView xWindow="3510" yWindow="3510" windowWidth="10620" windowHeight="11985" tabRatio="599" xr2:uid="{00000000-000D-0000-FFFF-FFFF00000000}"/>
  </bookViews>
  <sheets>
    <sheet name="rekapitulacija - str.inst." sheetId="17" r:id="rId1"/>
    <sheet name="0." sheetId="19" r:id="rId2"/>
    <sheet name="1." sheetId="21" r:id="rId3"/>
    <sheet name="2" sheetId="15" r:id="rId4"/>
  </sheets>
  <definedNames>
    <definedName name="_xlnm.Print_Area" localSheetId="1">'0.'!$A$1:$G$148</definedName>
    <definedName name="_xlnm.Print_Area" localSheetId="2">'1.'!$A$1:$G$51</definedName>
    <definedName name="_xlnm.Print_Area" localSheetId="3">'2'!$A$1:$G$45</definedName>
    <definedName name="_xlnm.Print_Area" localSheetId="0">'rekapitulacija - str.inst.'!$A$1:$F$27</definedName>
    <definedName name="_xlnm.Print_Titles" localSheetId="1">'0.'!$1:$6</definedName>
    <definedName name="_xlnm.Print_Titles" localSheetId="2">'1.'!$1:$5</definedName>
    <definedName name="_xlnm.Print_Titles" localSheetId="3">'2'!$1:$5</definedName>
    <definedName name="_xlnm.Print_Titles" localSheetId="0">'rekapitulacija - str.inst.'!$1:$4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 i="19" l="1"/>
  <c r="H6" i="17" l="1"/>
  <c r="C6" i="17" s="1"/>
  <c r="F139" i="19" l="1"/>
  <c r="F20" i="17" l="1"/>
  <c r="G47" i="21" l="1"/>
  <c r="F21" i="17" s="1"/>
  <c r="G41" i="15" l="1"/>
  <c r="F22" i="17" s="1"/>
  <c r="F41" i="21" l="1"/>
  <c r="H40" i="21" l="1"/>
  <c r="H39" i="21"/>
  <c r="H37" i="21"/>
  <c r="H36" i="21"/>
  <c r="H35" i="21"/>
  <c r="H34" i="21"/>
  <c r="H33" i="21"/>
  <c r="H32" i="21"/>
  <c r="H31" i="21"/>
  <c r="H30" i="21"/>
  <c r="H29" i="21"/>
  <c r="H28" i="21"/>
  <c r="H27" i="21"/>
  <c r="H26" i="21"/>
  <c r="H25" i="21"/>
  <c r="H24" i="21"/>
  <c r="H23" i="21"/>
  <c r="H22" i="21"/>
  <c r="H21" i="21"/>
  <c r="H20" i="21"/>
  <c r="H19" i="21"/>
  <c r="H18" i="21"/>
  <c r="H17" i="21"/>
  <c r="H16" i="21"/>
  <c r="H15" i="21"/>
  <c r="H14" i="21"/>
  <c r="H13" i="21"/>
  <c r="H12" i="21"/>
  <c r="H11" i="21"/>
  <c r="H10" i="21"/>
  <c r="H9" i="21"/>
  <c r="A47" i="21"/>
  <c r="A44" i="21"/>
  <c r="A37" i="21"/>
  <c r="A34" i="21"/>
  <c r="A33" i="21"/>
  <c r="A32" i="21"/>
  <c r="H33" i="15" l="1"/>
  <c r="H32" i="15"/>
  <c r="H31" i="15"/>
  <c r="H30" i="15"/>
  <c r="H29" i="15"/>
  <c r="H28" i="15"/>
  <c r="H27" i="15"/>
  <c r="H26" i="15"/>
  <c r="H25" i="15"/>
  <c r="H24" i="15"/>
  <c r="H23" i="15"/>
  <c r="H22" i="15"/>
  <c r="H21" i="15"/>
  <c r="H20" i="15"/>
  <c r="H19" i="15"/>
  <c r="H18" i="15"/>
  <c r="H17" i="15"/>
  <c r="H16" i="15"/>
  <c r="H15" i="15"/>
  <c r="H14" i="15"/>
  <c r="H13" i="15"/>
  <c r="H12" i="15"/>
  <c r="H11" i="15"/>
  <c r="H10" i="15"/>
  <c r="H9" i="15"/>
  <c r="A41" i="15"/>
  <c r="A38" i="15"/>
  <c r="A36" i="15"/>
  <c r="F39" i="15"/>
  <c r="F37" i="15"/>
  <c r="F35" i="15"/>
  <c r="F33" i="15"/>
  <c r="F41" i="15" l="1"/>
  <c r="H147" i="19"/>
  <c r="H146" i="19"/>
  <c r="H145" i="19"/>
  <c r="H144" i="19"/>
  <c r="F43" i="15" l="1"/>
  <c r="E22" i="17"/>
  <c r="H23" i="17" l="1"/>
  <c r="F45" i="21" l="1"/>
  <c r="F43" i="21" l="1"/>
  <c r="F47" i="21" s="1"/>
  <c r="H143" i="19" l="1"/>
  <c r="F143" i="19"/>
  <c r="A143" i="19"/>
  <c r="H142" i="19"/>
  <c r="H141" i="19"/>
  <c r="H139" i="19"/>
  <c r="H138" i="19"/>
  <c r="H136" i="19"/>
  <c r="H135" i="19"/>
  <c r="H133" i="19"/>
  <c r="H132" i="19"/>
  <c r="H130" i="19"/>
  <c r="H129" i="19"/>
  <c r="H128" i="19"/>
  <c r="A144" i="19"/>
  <c r="A141" i="19"/>
  <c r="A138" i="19"/>
  <c r="A135" i="19"/>
  <c r="A132" i="19"/>
  <c r="F49" i="21" l="1"/>
  <c r="E21" i="17"/>
  <c r="A31" i="15"/>
  <c r="A31" i="21" l="1"/>
  <c r="A130" i="19"/>
  <c r="H8" i="19"/>
  <c r="H7" i="15"/>
  <c r="H7" i="21"/>
  <c r="F136" i="19"/>
  <c r="F133" i="19"/>
  <c r="F130" i="19"/>
  <c r="B21" i="17"/>
  <c r="B8" i="21" s="1"/>
  <c r="H10" i="17"/>
  <c r="H8" i="21" l="1"/>
  <c r="A49" i="21"/>
  <c r="B20" i="17"/>
  <c r="B9" i="19" s="1"/>
  <c r="B22" i="17"/>
  <c r="A133" i="19"/>
  <c r="A136" i="19" s="1"/>
  <c r="A139" i="19" s="1"/>
  <c r="A142" i="19" s="1"/>
  <c r="H9" i="19" l="1"/>
  <c r="A146" i="19"/>
  <c r="B8" i="15"/>
  <c r="B6" i="15"/>
  <c r="B6" i="21"/>
  <c r="B7" i="19"/>
  <c r="H8" i="15" l="1"/>
  <c r="A43" i="15"/>
  <c r="J20" i="17"/>
  <c r="F146" i="19"/>
  <c r="E20" i="17" s="1"/>
  <c r="E24" i="17" s="1"/>
  <c r="G23" i="17" l="1"/>
  <c r="F23" i="17"/>
  <c r="F24" i="17" s="1"/>
  <c r="E25" i="17"/>
  <c r="E26" i="17" s="1"/>
  <c r="F25" i="17" l="1"/>
  <c r="F26" i="17" s="1"/>
  <c r="A35" i="15" l="1"/>
  <c r="A37" i="15" l="1"/>
  <c r="A39" i="15" l="1"/>
  <c r="A43" i="21" l="1"/>
  <c r="A45" i="21" l="1"/>
</calcChain>
</file>

<file path=xl/sharedStrings.xml><?xml version="1.0" encoding="utf-8"?>
<sst xmlns="http://schemas.openxmlformats.org/spreadsheetml/2006/main" count="215" uniqueCount="144">
  <si>
    <t>Priprava dokumentacije za potrebe izdelave PID-a (strojne inštalacije) vključno z vsemi vrisanimi shemami, spremembami,..., seznama z opisom sprememb ter predaja projektantskemu podjetju.</t>
  </si>
  <si>
    <t>Pri vseh napravah je potrebno upoštevati stroške vseh preizkusov, izpiranja in</t>
  </si>
  <si>
    <t>polnjenja cevnih sistemov, zagona, meritve in nastavitve obratovalnih količin</t>
  </si>
  <si>
    <t>vključno s pridobitvijo ustreznih certifikatov s strani pooblaščenih institucij.</t>
  </si>
  <si>
    <t>Pri izvedbi je potrebno upoštevati stroške vseh pripravljalnih in zaključnih del</t>
  </si>
  <si>
    <t>(vključno z usklajevanjem z ostalimi izvajalci na objektu) ter vse transportne,</t>
  </si>
  <si>
    <t>zavarovalne in ostale splošne stroške.</t>
  </si>
  <si>
    <t>Pri vseh elementih je potrebno upoštevati ves montažni in tesnilni material.</t>
  </si>
  <si>
    <t>SPLOŠNO:</t>
  </si>
  <si>
    <t>Copyright©  Savaprojekt</t>
  </si>
  <si>
    <t>SKUPAJ (€):</t>
  </si>
  <si>
    <t xml:space="preserve"> </t>
  </si>
  <si>
    <t>m2</t>
  </si>
  <si>
    <t>E</t>
  </si>
  <si>
    <t>KOL</t>
  </si>
  <si>
    <t>CENA</t>
  </si>
  <si>
    <t/>
  </si>
  <si>
    <t>kpl</t>
  </si>
  <si>
    <t>m</t>
  </si>
  <si>
    <t>POSTAVKA</t>
  </si>
  <si>
    <t>kg</t>
  </si>
  <si>
    <t>-</t>
  </si>
  <si>
    <t>Vse naprave in elementi v popisu materiala in del so navedeni samo primeroma</t>
  </si>
  <si>
    <t>(kot npr.). S privolitvijo investitorja se lahko vse naprave nadomesti z</t>
  </si>
  <si>
    <t>ustreznimi.</t>
  </si>
  <si>
    <t>Vse naprave in elemente se mora dobaviti z vsemi ustreznimi certifikati, atesti,</t>
  </si>
  <si>
    <t>garancijami, navodili za obratovanje, vzdrževanje, posluževanje in servisiranje</t>
  </si>
  <si>
    <t>ter funkcionalno shemo izvedenega stanja.</t>
  </si>
  <si>
    <t>Izdelava manjših sprememb projektnih rešitev ali kontrolnih izračunov in preverjanj predlaganih sprememb na predlog izvajalca, nadzornika, investitorja. Vrednost urne postavke po priporočilih IZS in ZAPS je 45 EUR. Vključen je tudi potovalni čas.</t>
  </si>
  <si>
    <t>ur</t>
  </si>
  <si>
    <t>št.črk</t>
  </si>
  <si>
    <t>komentar</t>
  </si>
  <si>
    <t>22% DDV (€):</t>
  </si>
  <si>
    <t>SKUPAJ Z 22% DDV (€):</t>
  </si>
  <si>
    <t>- fi 200</t>
  </si>
  <si>
    <t>Profilno železo za izdelavo obešal in pritrdil za kanale, podstavke za klimate, z vsem montažnim materialom, antikorozijsko zaščiteno in finalno obravano</t>
  </si>
  <si>
    <t>Izdelava dopolnilnih projektnih rešitev nastalih zaradi nepredvidenih okoliščin v času gradnje (npr. nepredvideno stanje terena, spremembe med gradnjo). Vrednost urne postavke po priporočilih IZS in ZAPS je 45 EUR. Vključen je tudi potovalni čas.</t>
  </si>
  <si>
    <t>Dobava in vgradnja materiala za
tesnenje prehodov med požarnima sektorjema, komplet s potrebnim materialom in deli (požarno odporni
kit, vrečke, polnila, tesnilne mase, pena, objemke ali požarna malta - proizvodi kot. npr Promat). Vgrajeni</t>
  </si>
  <si>
    <r>
      <t xml:space="preserve">material za tesnenje mora imeti enako požarno odpornost kot material, skozi katerega poteka!
</t>
    </r>
    <r>
      <rPr>
        <b/>
        <i/>
        <sz val="9"/>
        <rFont val="Courier New"/>
        <family val="3"/>
        <charset val="238"/>
      </rPr>
      <t>OPOMBA:</t>
    </r>
    <r>
      <rPr>
        <i/>
        <sz val="9"/>
        <rFont val="Courier New"/>
        <family val="3"/>
        <charset val="238"/>
      </rPr>
      <t xml:space="preserve">
Rešitev mora biti odobrena in
pregledana s strani izdelovalca požarnega izkaza.</t>
    </r>
  </si>
  <si>
    <t>Komplet naprava z vsem internim ožičenjem in elektro meritvami znotraj naprave (napajanje do naprave izvede elektro izvajalec).</t>
  </si>
  <si>
    <t>Vzpostavitev delovanja kotla in sistema dobave sekancev.</t>
  </si>
  <si>
    <t>Zidarska dela in gradbena pomoč instalaterjem:
- kronsko vrtanje lukenj do Ø150,
- izdelava zidnih rež,
- pozidave in zametavanje prebojev oz.
  rež, …
komplet z vsem potrebnim materialom za vgradnjo</t>
  </si>
  <si>
    <t>UPRAVIČENI STROŠKI (€)</t>
  </si>
  <si>
    <t>NEUPRAVIČENI STROŠKI (€)</t>
  </si>
  <si>
    <t>2</t>
  </si>
  <si>
    <t>2.R</t>
  </si>
  <si>
    <t>Barvanje nosilnega in pritrdilnega materiala. RAL 7001 siva barva.</t>
  </si>
  <si>
    <t>NEPREDVIDENA DELA (7%)</t>
  </si>
  <si>
    <t>UPRAVIČENI STROŠKI</t>
  </si>
  <si>
    <t>NEUPRAVIČENI STROŠKI</t>
  </si>
  <si>
    <r>
      <rPr>
        <b/>
        <i/>
        <sz val="9"/>
        <rFont val="Courier New"/>
        <family val="3"/>
        <charset val="238"/>
      </rPr>
      <t>OPOMBA:</t>
    </r>
    <r>
      <rPr>
        <i/>
        <sz val="9"/>
        <rFont val="Courier New"/>
        <family val="3"/>
        <charset val="238"/>
      </rPr>
      <t xml:space="preserve">
V postavko je vključena tudi izdelava odprtin/prebojev v zidovih za vodenje kanalskih razvodov in zemeljska dela vezana na razvod cevi v terenu, L=18 m</t>
    </r>
  </si>
  <si>
    <t>Prezračevalni kanali/cevi iz PP, z zamreženo dovodno/odvodno odprtino v prostoru in zaključno kapo na dovodu in odvodu zunaj, kompletno z montažnim materialom</t>
  </si>
  <si>
    <t>Profilno železo za montažo transportne naprave z vsem montažnim materialom, v pocinkani izvedbi, vključno z izdelavo delavniške dokumentacije v sklopu priprave dela, komplet</t>
  </si>
  <si>
    <r>
      <rPr>
        <b/>
        <sz val="9"/>
        <rFont val="Courier New"/>
        <family val="3"/>
        <charset val="238"/>
      </rPr>
      <t>Pogonska enota za dozirni polž</t>
    </r>
    <r>
      <rPr>
        <sz val="9"/>
        <rFont val="Courier New"/>
        <family val="3"/>
        <charset val="238"/>
      </rPr>
      <t xml:space="preserve"> in mešalni disk, sestoječ iz motornega pogona s čelnim ozobjem 0,75 kW, verižniki in pogonsko verigo.
Primerno za dozirne naprave z dolžino polža do 6m in naklonom kanala do 20°.
Primerno za tipe kotlov TDS 240 in TDS 300 (samo delovanje na sekance).</t>
    </r>
  </si>
  <si>
    <r>
      <rPr>
        <b/>
        <sz val="9"/>
        <rFont val="Courier New"/>
        <family val="3"/>
        <charset val="238"/>
      </rPr>
      <t>Mešalni disk</t>
    </r>
    <r>
      <rPr>
        <sz val="9"/>
        <rFont val="Courier New"/>
        <family val="3"/>
        <charset val="238"/>
      </rPr>
      <t xml:space="preserve"> primeren za dozirno napravo za iznos materiala iz prostora neposredno ob kotlovnici, okroge ali pravokotne oblike. 
Sestoji iz pločevinaste plošče z 2 rokama iz ploščatega jekla z zamenljivima paketoma listnatih vzmeti. Izvedba rok iz ploščatega jekla zagotavlja enakomeren prenos moči preko celotnega premera. 
Pogon mešalnega diska se vrši preko transportnega polža s pomočjo zunaj ležečega motornega pogona s čelnim ozobljenjem.
Primerno za tipe kotlov TDS 240 in TDS 300 (samo delovanje na sekance).</t>
    </r>
  </si>
  <si>
    <r>
      <rPr>
        <b/>
        <sz val="9"/>
        <rFont val="Courier New"/>
        <family val="3"/>
        <charset val="238"/>
      </rPr>
      <t>Plezajoči polž s predajo navzdol</t>
    </r>
    <r>
      <rPr>
        <sz val="9"/>
        <rFont val="Courier New"/>
        <family val="3"/>
        <charset val="238"/>
      </rPr>
      <t xml:space="preserve">
Primeren za plezajoče polže z dolžino do 8m pri nagibu kanala 20° oz. do dolžine polža 5m pri nagibu kanala 40°.
Vklj. plezajoči kanal, polž (vklj. polž do dolžine 2,5m, v nasprotnem primeru potreben dodaten podaljšek), uležajenje in pogonska enota z motorjem 0,75 kW.
Plezajoči polž primeren za sekance granulacije do maks. P31S (po ISO 17225-4) ter pelete po ISO 17225-2.
Primeren za tipe kotlov TDS 240/300 z delovanjem na sekance.</t>
    </r>
  </si>
  <si>
    <r>
      <rPr>
        <b/>
        <sz val="9"/>
        <rFont val="Courier New"/>
        <family val="3"/>
        <charset val="238"/>
      </rPr>
      <t>Regulacija napolnitve</t>
    </r>
    <r>
      <rPr>
        <sz val="9"/>
        <rFont val="Courier New"/>
        <family val="3"/>
        <charset val="238"/>
      </rPr>
      <t xml:space="preserve"> s svetlobnim senzorjem za plezajoč polž, skupaj z KWB modulom dozirne naprave omogoča optimalno delovanje dozirne naprave in plezajočega kanala KWB. Obvezno uporabiti pri KWB plezajočem polžu v kombinaciji z tujo dozirno napravo.</t>
    </r>
  </si>
  <si>
    <r>
      <rPr>
        <b/>
        <sz val="9"/>
        <rFont val="Courier New"/>
        <family val="3"/>
        <charset val="238"/>
      </rPr>
      <t>KWB modul dozirne naprave</t>
    </r>
    <r>
      <rPr>
        <sz val="9"/>
        <rFont val="Courier New"/>
        <family val="3"/>
        <charset val="238"/>
      </rPr>
      <t xml:space="preserve"> za krmiljenje drugega pogona</t>
    </r>
  </si>
  <si>
    <r>
      <rPr>
        <b/>
        <sz val="9"/>
        <rFont val="Courier New"/>
        <family val="3"/>
        <charset val="238"/>
      </rPr>
      <t>Obloga za zaščito</t>
    </r>
    <r>
      <rPr>
        <sz val="9"/>
        <rFont val="Courier New"/>
        <family val="3"/>
        <charset val="238"/>
      </rPr>
      <t xml:space="preserve"> (L=2m) pred obrabo za dvžni polž, priporočena je pri napravah &gt; 100 kW in/ali abrazivnih sekancih. Ojačitev je treba predvideti na 1/3 dolžine.</t>
    </r>
  </si>
  <si>
    <t>4/2.3</t>
  </si>
  <si>
    <t>STROJNE INŠTALACIJE IN STROJNA OPREMA - ZALOGOVNIK</t>
  </si>
  <si>
    <r>
      <rPr>
        <b/>
        <sz val="9"/>
        <rFont val="Courier New"/>
        <family val="3"/>
        <charset val="238"/>
      </rPr>
      <t>Podaljšek kanala</t>
    </r>
    <r>
      <rPr>
        <sz val="9"/>
        <rFont val="Courier New"/>
        <family val="3"/>
        <charset val="238"/>
      </rPr>
      <t xml:space="preserve"> (3,5m) plezajočega polža s predajo navzdol za dolžine daljše od 2,5m. Primerno za tipe kotlov TDS 240/300 z obratovanjem na sekance.</t>
    </r>
  </si>
  <si>
    <r>
      <rPr>
        <b/>
        <sz val="9"/>
        <rFont val="Courier New"/>
        <family val="3"/>
        <charset val="238"/>
      </rPr>
      <t>Transportni kanal</t>
    </r>
    <r>
      <rPr>
        <sz val="9"/>
        <rFont val="Courier New"/>
        <family val="3"/>
        <charset val="238"/>
      </rPr>
      <t xml:space="preserve"> (L=3,6 m) za namestitev na plezajoči polž s predajo navzdol.
Transportni kanal v vijačeni izvedbi s snemljivim pokrovom, vključno z loputo s končnim stikalom kot zaščita pred prenapolnitvijo in stalno mazanim, dvojno zatesnjenim KWB gonilom za težje obremenitve RI130 brez potrebe po vzdrževanju. 
Transportni polž je zaradi preprečevanja zastojev opremljen s progresivno naraščajočo spiralo polža, območje zajemanja je iz plemenitega jekla.
Transportni polž in kanal sta primerna za sekance granulacije do maks. P31S po ISO 17225-4 in za pelete po ISO 17225-2.
Primerno za tipa kotlov TDS 240 in TDS 300 (samo za obratovanje na sekance) za prigradnjo na KWB plezajoči polž s predajo navzdol. Kanalöffnung: 2.5 m</t>
    </r>
  </si>
  <si>
    <t>SPLOŠNE ZAHTEVE</t>
  </si>
  <si>
    <t>Popis je celovit dokument le v kombinaciji z vsemi načrti. Zavezujoče je upoštevati tehnično poročilo, sestave konstrukcij (tlakov, streh, sten, fasad), sheme oken, vrat, risbe, detajle in priloge. Nujno je upoštevati tudi kombinacijo popisa s študijo požarne varnosti.</t>
  </si>
  <si>
    <t>V popis so vnešeni le osnovni podatki o sestavnih delih objekta. Natančnejši opisi, način in kvaliteta izdelave, barve, velikost elementov, načini pritrjevanja, načini stikovanja z ostalimi elementi objekta, morebitna požarna varnost konstrukcij ali gradbenih elementov in podobno so razvidni iz prej naštetih sestavin projekta.</t>
  </si>
  <si>
    <t>Vsa dela se izvajajo z dobavo vsega potrebnega materiala za izvedbo faze v posamezni postavki ( če ni drugače navedeno), s pomožnimi deli, transporti do mesta vgradnje, v skladu z veljavnimi normativi Združenja gradbeništva slovenije. Vse konstrukcije, izkopi in zasipi so obračunani v raščenem stanju, zato mora izvajalec pri odvozih na deponijo v ceni upoštevati faktor raztresa (brez uveljavljanja dodatnih količin na faktor).</t>
  </si>
  <si>
    <t>Ponudnik oz. izvajalec del mora pred izvedbo preučiti projektno dokumentacijo, vse nejasnosti odpraviti v dogovoru z investitorjem in projektantom ter izdelati terminski plan poteka dela.</t>
  </si>
  <si>
    <t>V času gradnje je v sklopu ureditve gradbišča potrebno predvideti vsa potrebna zavarovanja pristopov. Terminski plan in dela je potrebno uskladiti (pred pričetkom in med gradnjo) z investitorjem.</t>
  </si>
  <si>
    <t>Izvajalec je dolžan izdelati delavniško dokumentacijo, ki jo potrdi projektant.</t>
  </si>
  <si>
    <t>Izvajalec lahko v pisnem soglasju s projektantom in nadzorom ponudi enakovredno rešitev izvedbe posamezne faze dela skladno z razpisnimi pogoji, vendar pri tem ne more uveljavljati zahtev po dodatnih stroških izvedbe oz. stroške morebitnih potreb po spremembi projektne dokumentacije krije sam. Prav tako krije sam dodatne stroške projektanta vezane na morebitno analizo predlogov ter eventuelne spremembe s tem povezanih rešitev (tudi v primeru zavrnitve predloga).</t>
  </si>
  <si>
    <t>Vsak ponudnik z oddajo ponudbe prav tako izjavlja, da je PZI dokumantacija popolna in da je sposoben v popolnosti kvalitetno izvesti predmetni objekt.</t>
  </si>
  <si>
    <t xml:space="preserve">Opomba: Varovanje objekta, okolice, transport materialov in ureditev gradbišča (dostop, označevanje,zavarovanje, potrebna infrastruktura za zaposlene,...) mora biti zajeto v enotnih cenah izvedbe. </t>
  </si>
  <si>
    <t>Vsa navedena komercialna imena so navedena zgolj zaradi določitve zahtevane kvalitete, ki jo mora ponudnik izpolniti!</t>
  </si>
  <si>
    <t>Za vse nejasnosti mora ponudnik v razpisnem roku, ki je namenjen postavljanju vprašanj, pisno kontaktirati investitorja, le ta sodeluje s projektantsko organizacijo, katera je celoten projekt pripravila. Kontaktiranje ali postavljanje vprašanj neposredno  posameznim odgovornim projektantom ni dovoljeno.</t>
  </si>
  <si>
    <t>Popolna ponudba za izvedbo GOI mora vsebovati tudi:</t>
  </si>
  <si>
    <t xml:space="preserve"> - vse stroške, ki zajemajo izvedbo del in materiala po popisu GOI del, popisom GOI del za izvedbo priključkov na komunalno, vodovodno, plinovodno, tk, kabelsko in elektro infrastrukturo</t>
  </si>
  <si>
    <t xml:space="preserve"> - vsi splošni in stalni stroški povezani z organizacijo in delom  na gradbišču, organizacijo gradbišča, postavitev zaščitne ograje, postavitev tabel, varovanje gradbišča izven delovnega časa, postavitev prometne signalizacije, splošni stroški pristojbin in taks upravnih organov pri prijavi gradbišča, pridobivanja raznih dovoljenj in soglasij za izvedbo, ipd.,
upoštevati Varnostni načrt, št. VN-35/2020, izdelal Egal PB d.o.o.</t>
  </si>
  <si>
    <t>- transportni stroški v območju in izven območja gradbišča,</t>
  </si>
  <si>
    <t>- splošni stroški pristojbin in davkov upravnih organov pri prijavi gradbišča, pridobivanja raznih dovoljenj in soglasij za izvedbo,</t>
  </si>
  <si>
    <t>- stroški in pridobivanja soglasja za morebitno zaporo cest,</t>
  </si>
  <si>
    <t>- izvajalec si sam zagotovi potrebne priključke (npr. voda, elektrika) za potrebe izvajanja gradnje. Ta dela in te stroške je potrebno zajeti v ponudbi</t>
  </si>
  <si>
    <t xml:space="preserve"> - stroški sprotnega čiščenje delovišča/gradbišča in prostorov/površin, ki se uporabljajo za dostop in so podvrženi vplivom izvajanja del ter končno gospodinjsko čiščenje prostorov.</t>
  </si>
  <si>
    <t>- vse stroške eventuelnega gretja prostorov s "tajfuni",</t>
  </si>
  <si>
    <t>- pridobivanje vseh potrebnih soglasij in mnenj (tudi na fazo PZI od soglasodajalcev), vse meritve kvalitete in projektiranih parametrov vgrajenih materialov in naprav, vsa atestna dokumentacija, garancije in potrdila o vgrajenih materialih ter izvedba kompletnega tehničnega pregleda s pripravo kompletne tehnične dokumentacije za tehnični pregled</t>
  </si>
  <si>
    <t>- vse meritve kvalitete in projektiranih parametrov vgrajenih materialov in naprav, vsa atestna dokumentacija, garancije in potrdila o vgrajenih materialih ter izvedba kompletnega tehničnega pregleda s pripravo kompletne tehnične dokumentacije za tehnični pregled</t>
  </si>
  <si>
    <t>- stroške za izdelavo delavniške dokumentacije, ki jo potrdi projektant</t>
  </si>
  <si>
    <t>- stroški za vso potrebno mehanizacijo in orodje za izvajanje del, vključno z žerjavi in dvigali, itd</t>
  </si>
  <si>
    <t xml:space="preserve"> - sprotno evidentiranje in predajo vseh, v načrte (v digitalni obliki) vnešenih sprememb in odstopanj od načrtov PZR in PZI med gradnjo (potrjenih s strani odgovornega vodje projekta, odgovornega projektanta arhitekture in odgovornega nadzornika)</t>
  </si>
  <si>
    <t xml:space="preserve"> - pridobivanja internih soglasij, interne meritve kvalitete vgrajenih materialov, atesti, garancije in potrdila vgrajenih materialov v pripravi dela prevzemnika del</t>
  </si>
  <si>
    <t>-morebitni stroški povezani s predstavitvami posameznih predvidenih in vgrajenih materialov vodji projekta in investitorju</t>
  </si>
  <si>
    <t xml:space="preserve"> - stroški, ki nastanejo zaradi prilagajanja teminskega plana izvedbe glede na obstoječe stanje</t>
  </si>
  <si>
    <t>- stroški za sanacijo in vzpostavitev okoliških zemljišč in objektov, ki so se poškodovali ali uporabili za potrebe gradbišča, v prvotno stanje</t>
  </si>
  <si>
    <t xml:space="preserve">- stroški ureditve  in organizacije gradbišča in izvajanja ukrepov za zagotavljanje varnosti in zdravja pri delu, imenovanju koordinatorja varstva pri delu ter izdelava elaborata varstva pri delu, </t>
  </si>
  <si>
    <t>- izdelavo vseh v tehničnem poročilu in popisu navedenih vzorcev</t>
  </si>
  <si>
    <t>- Izdelavo dokazil o zanesljivosti in vsa potrebna spremljajoča dela, skladno z veljavno zakonodajo.</t>
  </si>
  <si>
    <t>Vrednost izdelave vzorcev mora biti vključena v skupno ponudbeno ceno. Ustreznost izdelave vzorcev pisno potrdi izključno odgovorni projektant arhitekture. Vgradnja ali izvedba delov objekta, za katere je potrebno izdelati vzorce brez pisne potrditve odgovornega projektanta arhitekture ni dovoljena. Pisna potrditev vzorcev s strani odgovornega projektanta arhitekture mora biti vnešena v gradbeni dnevnik in je smatrana kot bistveni element tehničnega pregleda objekta.</t>
  </si>
  <si>
    <t>- Vsi jekleni elementi, (četudi ni v načrtu ali popisu GOI del posebej označeno) morajo biti primerno protikorozijsko zaščiteni (vroče cinkanje in barvanje v RAL po izboru odg. proj. arhitekture) tako, da je zagotovljen garanjcijski rok in življenjska doba, ki jo zahteva investitor.</t>
  </si>
  <si>
    <t>- Vse vrednosti instalacijskih del v posamezni ponudbi (strojna in elektro dela) morajo, četudi ni to posebej označeno ali navedeno v popisu GOI del,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t>
  </si>
  <si>
    <t>V ponudbi morajo biti upoštevana vsa drobna strojna in elektro instalacijska dela.</t>
  </si>
  <si>
    <t>Posamezni ponudnik z oddajo ponudbe izjavlja, da bo predmetno zgradbo izvajal izključno skladno z gradbenim dovoljenjem in PZI projektno dokumentacijo. Vse morebitne spremembe in dopolnitve lahko izdelajo izključno projektanti rekonstrukcije zgradbe, pri čemer mora biti vsaka sprememba in dopolnitev pisno zavedena v gradbeni dnevnik, ožigosana in podpisana s strani odgovornega projektanta arhitekture in odgovornega nadzornika.</t>
  </si>
  <si>
    <t xml:space="preserve">Kot spremembe PZI projektne dokumentacije se šteje vsakršno spreminjanje gabaritov zgradbe, nosilne in nenosilne gradbene konstrukcije, oblike fasad, sestav vertikalnih in horizontalnih konstrukcij (gradbene fizike), instalacijskih vodov, kot tudi spreminjanje gradbenih materialov, materialov in oblike oken ter jeklenih okvirjev okoli oken, notranjih in zunanjih tlakov, materialov fasad, ograj, finalnih obdelav sten, itd... </t>
  </si>
  <si>
    <t>V objekte morajo biti vgrajeni samo gradbeni proizvodi, ki so dani v promet skladno s predpisi o gradbenih proizvodih.</t>
  </si>
  <si>
    <t>Pri gradnji morajo biti upoštevani vsi v Republiki Sloveniji in Evropski uniji veljavni predpisi in zakonodaja, ki opredeljuje varnost pri gradnji in uporabi objekta.</t>
  </si>
  <si>
    <t xml:space="preserve">TEMELJNE OKOLJSKE ZAHTEVE ZA GRADNJO: </t>
  </si>
  <si>
    <t>Vsi ponujeni materiali in oprema morajo biti skladni z okoljskimi zahtevami in merili za stavbe, ki jo določa Uredba o zelenem javnem naročanju (Uradni list RS, št. 51/17 in 64/19).</t>
  </si>
  <si>
    <t xml:space="preserve">Pri gradnji, rednem ali investicijskem vzdrževanju, nakupu ali vgradnji oziroma montaži naprav  in proizvodov se ne uporabljajo: </t>
  </si>
  <si>
    <t xml:space="preserve">a) proizvodi, ki vsebujejo žveplov heksafluorid (SF6), </t>
  </si>
  <si>
    <t xml:space="preserve">b) notranje barve in laki, ki vsebujejo hlapne organske spojine z vreliščem največ 250 °C v vrednostih več kot: </t>
  </si>
  <si>
    <t xml:space="preserve">– 30 g/l, brez vode, za stenske barve, </t>
  </si>
  <si>
    <t xml:space="preserve">– 250 g/l, brez vode, za druge barve z razlivnostjo najmanj 15 m²/l pri moči  pokrivanja z 98 % motnostjo, </t>
  </si>
  <si>
    <t xml:space="preserve">– 180 g/l, brez vode, za vse druge proizvode, vključno z barvami, katerih  razlivnost je manjša od 15m2/l, laki, barvami za les, talnimi premazi in talnimi barvami, </t>
  </si>
  <si>
    <t xml:space="preserve">c) materiali na osnovi lesa, pri katerih so emisije formaldehida višje od zahtev za emisijski  razred E 1, kot jih opredeljujejo standardi SIST EN 300, SIST EN 312, SIST EN 622, SIST EN 636, SIST EN 13986. </t>
  </si>
  <si>
    <t>Način dokazovanja:</t>
  </si>
  <si>
    <t xml:space="preserve">Ponudnik mora k ponudbi priložiti: </t>
  </si>
  <si>
    <t xml:space="preserve">– tehnično dokumentacijo proizvajalca ali ustrezno dokazilo, iz katerega izhaja, da  so izpolnjene zahteve, ali </t>
  </si>
  <si>
    <t>– izjavo, da bo pri gradnji zagotovil, da se izpolnijo zahteve.</t>
  </si>
  <si>
    <t>Emisije hlapnih organskih spojin, ki so v uporabljenih gradbenih proizvodih, ne smejo presegati vrednosti določenih v evropskem standardu za določitev emisij SIST EN ISO 16000-9, SIST EN ISO 16000-10, SIST EN ISO 16000-11 ali v enakovrednem standardu.</t>
  </si>
  <si>
    <t>Ponudnik mora k ponudbi priložiti izjavo, da bo pri gradnji zagotovil, da se izpolnijo zahteve.</t>
  </si>
  <si>
    <t xml:space="preserve">Kadar se pri gradnji:  </t>
  </si>
  <si>
    <t>– nosilne konstrukcije</t>
  </si>
  <si>
    <t>– ostrešja</t>
  </si>
  <si>
    <t>– fasadnih in notranjih oblog sten in tal oziroma stropov in</t>
  </si>
  <si>
    <t>– stavbnega pohištva</t>
  </si>
  <si>
    <t>uporabi les, mora izvirati iz zakonitih virov.</t>
  </si>
  <si>
    <t xml:space="preserve">Način dokazovanja: </t>
  </si>
  <si>
    <t>–  potrdilo, da ima blago znak za okolje tipa I, iz katerega izhaja, da blago izpolnjuje zahteve ali</t>
  </si>
  <si>
    <t xml:space="preserve">– potrdilo FSC 13 ali PEFC 14  zadnjega v skrbniški verigi lesa, ali  </t>
  </si>
  <si>
    <t xml:space="preserve">– potrdilo o vzpostavljenem sistemu sledljivosti, ki ga izda neodvisna akreditirana  institucija kot del standarda ISO 9001, standarda ISO 14001 ali sistema upravljanja EMAS, ali  </t>
  </si>
  <si>
    <t xml:space="preserve">– dovoljenje FLEGT  15,  če les izhaja iz države, ki je podpisala prostovoljni sporazum o partnerstvu z EU, ali </t>
  </si>
  <si>
    <t>– ustrezno dokazilo, iz katerega izhaja, da so izpolnjene zahteve.</t>
  </si>
  <si>
    <t>Stranišča morajo imeti dvojno splakovanje, pri čemer ne smejo porabiti več kot 6l vode za polno splakovanje in ne več kot 3 l za delno splakovanje.</t>
  </si>
  <si>
    <t>Ponudnik mora k ponudbi priložiti izjavo, da bo pri gradnji zagotovil, da se izpolnejo zahteve</t>
  </si>
  <si>
    <t>Določila pogodbe o izvedbi naročila</t>
  </si>
  <si>
    <t>1. Ponudnik mora k ponudbi priložiti program in način usposabljanja upravljalca stavbe. Po končanih gradbenih ali obnovitvenih delih ponudnik usposobi upravljalca stavbe za energijsko učinkovito uporabo stavbe, s čimer se najkasneje v dveh letih od začetka uporabe stavbe zagotovi doseganje načrtovane porabe energije in vode.</t>
  </si>
  <si>
    <t>2. Ponudnik mora najkasneje pri primopredaji objekta naročniku posredovati tehnično dokumentacijo proizvajalca, iz katere izhaja, da uporabljeni gradbeni proizvodi izpolnjujejo naročnikove zahteve</t>
  </si>
  <si>
    <t>3. Ponudnik mora pred primopredajo objekta  izvesti preizkus zračne prepustnosti in na ta način zagotoviti, da so bili doseženi parametri zračne prepustnosti, predvideni s projektno dokumentacijo oziroma pravilnikom, ki ureja učinkovito rabo energije. Preizkus zračne prepustnosti se izvede v skladu s standardom SIST EN 13829.</t>
  </si>
  <si>
    <t>4. V primeru, da ponudnik ne izpolnjuje pogodbenih obveznosti na način, predviden v pogodbi o izvedbi javnega naročila, začne naročnik ustrezne postopke za njeno prekinitev.</t>
  </si>
  <si>
    <t xml:space="preserve">Izvajalec mora v imenu investitorja pred izvajanjem del skleniti pogodbo s prevzemnikom odpadkov, za sprejem vseh odpadkov, skupaj s transportom in vsemi manipulativnimi stroški. </t>
  </si>
  <si>
    <t>Zajeto v enotnih cenah izvedbe (glej SPLOŠNE ZAHTEVE)!</t>
  </si>
  <si>
    <t>Zajeto v enotnih cenah izvedbe oz. ni predmet ponudbe!</t>
  </si>
  <si>
    <r>
      <t xml:space="preserve"> - stroški nakladanja in razkladanja odvoza odpadkov in ostalega materiala na stalno deponijo izvajalca, razkladanje, eventuelno razgrinjanje ter plačila vseh dovoljenj in potrebne komunalne in energetske pristojbine </t>
    </r>
    <r>
      <rPr>
        <b/>
        <sz val="9"/>
        <rFont val="Courier New"/>
        <family val="3"/>
        <charset val="238"/>
      </rPr>
      <t>vključno s plačilo vseh pristojbin za trajno deponiranje odpadkov in ostalega materiala in predajo ustreznih evidenčnih listov</t>
    </r>
    <r>
      <rPr>
        <sz val="9"/>
        <rFont val="Courier New"/>
        <family val="3"/>
        <charset val="238"/>
      </rPr>
      <t>, odstranitvitev vseh gradbiščnih provizorijev in začasnih komunalnih priključkov po končanih delih</t>
    </r>
  </si>
  <si>
    <t>Splošni stroški iz opisa v uvodu "splošno"
Zajeto v enotnih cenah izvedbe (glej SPLOŠNE ZAHTEVE)!</t>
  </si>
  <si>
    <t>Splošni stroški iz opisa v uvodu "splošno".
Zajeto v enotnih cenah izvedbe (glej SPLOŠNE ZAHTEVE)!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</si>
</sst>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164" formatCode="_-* #,##0.00\ _€_-;\-* #,##0.00\ _€_-;_-* &quot;-&quot;??\ _€_-;_-@_-"/>
    <numFmt numFmtId="165" formatCode="#,##0.0;[Red]#,##0.0"/>
    <numFmt numFmtId="166" formatCode="#,##0.00;[Red]#,##0.00"/>
    <numFmt numFmtId="167" formatCode="0;[Red]0"/>
    <numFmt numFmtId="168" formatCode="#,##0\ [$€-1];[Red]\-#,##0\ [$€-1]"/>
    <numFmt numFmtId="169" formatCode="#,##0.00\ &quot;€&quot;"/>
    <numFmt numFmtId="170" formatCode="_-* #,##0.00\ &quot;SIT&quot;_-;\-* #,##0.00\ &quot;SIT&quot;_-;_-* &quot;-&quot;??\ &quot;SIT&quot;_-;_-@_-"/>
    <numFmt numFmtId="171" formatCode="_-* #,##0.00\ _S_I_T_-;\-* #,##0.00\ _S_I_T_-;_-* &quot;-&quot;??\ _S_I_T_-;_-@_-"/>
    <numFmt numFmtId="172" formatCode="_-* #,##0.00\ [$€-1]_-;\-* #,##0.00\ [$€-1]_-;_-* &quot;-&quot;??\ [$€-1]_-;_-@_-"/>
    <numFmt numFmtId="173" formatCode="#,##0.0"/>
    <numFmt numFmtId="174" formatCode="#,##0.00_ ;\-#,##0.00\ "/>
    <numFmt numFmtId="175" formatCode="#,##0.00\ "/>
  </numFmts>
  <fonts count="23" x14ac:knownFonts="1">
    <font>
      <sz val="9"/>
      <name val="Courier New CE"/>
      <charset val="238"/>
    </font>
    <font>
      <sz val="11"/>
      <color theme="1"/>
      <name val="Calibri"/>
      <family val="2"/>
      <charset val="238"/>
      <scheme val="minor"/>
    </font>
    <font>
      <sz val="9"/>
      <name val="Courier New CE"/>
      <charset val="238"/>
    </font>
    <font>
      <sz val="5"/>
      <name val="Courier New CE"/>
      <family val="3"/>
      <charset val="238"/>
    </font>
    <font>
      <b/>
      <sz val="10"/>
      <name val="Courier New CE"/>
      <family val="3"/>
      <charset val="238"/>
    </font>
    <font>
      <sz val="9"/>
      <name val="Courier New"/>
      <family val="3"/>
      <charset val="238"/>
    </font>
    <font>
      <b/>
      <i/>
      <sz val="9"/>
      <name val="Courier New"/>
      <family val="3"/>
      <charset val="238"/>
    </font>
    <font>
      <b/>
      <sz val="9"/>
      <name val="Courier New"/>
      <family val="3"/>
      <charset val="238"/>
    </font>
    <font>
      <sz val="8"/>
      <name val="Courier New CE"/>
      <charset val="238"/>
    </font>
    <font>
      <sz val="9"/>
      <name val="Arial"/>
      <family val="2"/>
      <charset val="238"/>
    </font>
    <font>
      <i/>
      <sz val="9"/>
      <name val="Courier New"/>
      <family val="3"/>
      <charset val="238"/>
    </font>
    <font>
      <b/>
      <i/>
      <sz val="12"/>
      <name val="Courier New"/>
      <family val="3"/>
      <charset val="238"/>
    </font>
    <font>
      <i/>
      <sz val="6"/>
      <name val="Arial"/>
      <family val="2"/>
      <charset val="238"/>
    </font>
    <font>
      <sz val="9"/>
      <name val="Courier New CE"/>
      <family val="3"/>
      <charset val="238"/>
    </font>
    <font>
      <sz val="10"/>
      <name val="Arial"/>
      <family val="2"/>
      <charset val="238"/>
    </font>
    <font>
      <sz val="10"/>
      <name val="Arial CE"/>
      <family val="2"/>
      <charset val="238"/>
    </font>
    <font>
      <u/>
      <sz val="10"/>
      <color indexed="12"/>
      <name val="Trebuchet MS"/>
      <family val="2"/>
    </font>
    <font>
      <b/>
      <sz val="9"/>
      <color theme="1"/>
      <name val="Arial"/>
      <family val="2"/>
      <charset val="238"/>
    </font>
    <font>
      <b/>
      <sz val="9"/>
      <name val="Arial"/>
      <family val="2"/>
      <charset val="238"/>
    </font>
    <font>
      <sz val="10"/>
      <color theme="1"/>
      <name val="Arial"/>
      <family val="2"/>
      <charset val="238"/>
    </font>
    <font>
      <b/>
      <sz val="10"/>
      <name val="Courier New"/>
      <family val="3"/>
      <charset val="238"/>
    </font>
    <font>
      <sz val="10"/>
      <name val="Courier New"/>
      <family val="3"/>
      <charset val="238"/>
    </font>
    <font>
      <sz val="10"/>
      <name val="Arial"/>
      <family val="2"/>
    </font>
  </fonts>
  <fills count="7">
    <fill>
      <patternFill patternType="none"/>
    </fill>
    <fill>
      <patternFill patternType="gray125"/>
    </fill>
    <fill>
      <patternFill patternType="solid">
        <fgColor theme="4" tint="0.79998168889431442"/>
        <bgColor indexed="64"/>
      </patternFill>
    </fill>
    <fill>
      <patternFill patternType="solid">
        <fgColor theme="6" tint="0.39994506668294322"/>
        <bgColor indexed="64"/>
      </patternFill>
    </fill>
    <fill>
      <patternFill patternType="solid">
        <fgColor theme="9" tint="0.59996337778862885"/>
        <bgColor indexed="64"/>
      </patternFill>
    </fill>
    <fill>
      <patternFill patternType="solid">
        <fgColor theme="0" tint="-4.9989318521683403E-2"/>
        <bgColor indexed="64"/>
      </patternFill>
    </fill>
    <fill>
      <patternFill patternType="solid">
        <fgColor rgb="FFFFFF00"/>
        <bgColor indexed="64"/>
      </patternFill>
    </fill>
  </fills>
  <borders count="20">
    <border>
      <left/>
      <right/>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style="double">
        <color indexed="64"/>
      </top>
      <bottom style="thin">
        <color indexed="64"/>
      </bottom>
      <diagonal/>
    </border>
    <border>
      <left/>
      <right/>
      <top style="double">
        <color indexed="64"/>
      </top>
      <bottom style="thin">
        <color indexed="64"/>
      </bottom>
      <diagonal/>
    </border>
    <border>
      <left/>
      <right style="thick">
        <color indexed="64"/>
      </right>
      <top style="double">
        <color indexed="64"/>
      </top>
      <bottom style="thin">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thin">
        <color indexed="64"/>
      </bottom>
      <diagonal/>
    </border>
    <border>
      <left style="thick">
        <color indexed="64"/>
      </left>
      <right/>
      <top/>
      <bottom style="thin">
        <color indexed="64"/>
      </bottom>
      <diagonal/>
    </border>
    <border>
      <left/>
      <right style="thick">
        <color indexed="64"/>
      </right>
      <top/>
      <bottom style="thin">
        <color indexed="64"/>
      </bottom>
      <diagonal/>
    </border>
    <border>
      <left style="thick">
        <color indexed="64"/>
      </left>
      <right style="double">
        <color indexed="64"/>
      </right>
      <top style="thin">
        <color indexed="64"/>
      </top>
      <bottom style="double">
        <color indexed="64"/>
      </bottom>
      <diagonal/>
    </border>
  </borders>
  <cellStyleXfs count="34">
    <xf numFmtId="0" fontId="0" fillId="0" borderId="0"/>
    <xf numFmtId="4" fontId="4" fillId="0" borderId="0">
      <alignment horizontal="left" vertical="top"/>
      <protection locked="0"/>
    </xf>
    <xf numFmtId="0" fontId="2" fillId="0" borderId="0"/>
    <xf numFmtId="4" fontId="3" fillId="0" borderId="0">
      <alignment vertical="top"/>
      <protection hidden="1"/>
    </xf>
    <xf numFmtId="4" fontId="4" fillId="0" borderId="0" applyProtection="0">
      <alignment horizontal="left"/>
      <protection locked="0"/>
    </xf>
    <xf numFmtId="4" fontId="5" fillId="2" borderId="0">
      <alignment horizontal="right"/>
      <protection locked="0"/>
    </xf>
    <xf numFmtId="0" fontId="5" fillId="3" borderId="0">
      <protection locked="0"/>
    </xf>
    <xf numFmtId="0" fontId="14" fillId="0" borderId="0" applyFill="0" applyBorder="0"/>
    <xf numFmtId="9" fontId="2" fillId="0" borderId="0" applyFont="0" applyFill="0" applyBorder="0" applyAlignment="0" applyProtection="0"/>
    <xf numFmtId="0" fontId="15" fillId="0" borderId="0"/>
    <xf numFmtId="170"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0" fontId="16" fillId="0" borderId="0" applyNumberFormat="0" applyFill="0" applyBorder="0" applyAlignment="0" applyProtection="0">
      <alignment vertical="top"/>
      <protection locked="0"/>
    </xf>
    <xf numFmtId="0" fontId="1"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14" fillId="0" borderId="0"/>
    <xf numFmtId="0" fontId="14" fillId="0" borderId="0"/>
    <xf numFmtId="0" fontId="14" fillId="0" borderId="0"/>
    <xf numFmtId="0" fontId="1" fillId="0" borderId="0"/>
    <xf numFmtId="4" fontId="19" fillId="4" borderId="0">
      <alignment horizontal="right" wrapText="1"/>
      <protection locked="0"/>
    </xf>
    <xf numFmtId="164" fontId="2" fillId="0" borderId="0" applyFont="0" applyFill="0" applyBorder="0" applyAlignment="0" applyProtection="0"/>
    <xf numFmtId="0" fontId="22" fillId="0" borderId="0"/>
  </cellStyleXfs>
  <cellXfs count="215">
    <xf numFmtId="0" fontId="0" fillId="0" borderId="0" xfId="0"/>
    <xf numFmtId="167" fontId="5" fillId="0" borderId="0" xfId="2" applyNumberFormat="1" applyFont="1" applyFill="1" applyAlignment="1" applyProtection="1">
      <alignment horizontal="right" vertical="top" shrinkToFit="1"/>
    </xf>
    <xf numFmtId="0" fontId="5" fillId="0" borderId="0" xfId="2" applyNumberFormat="1" applyFont="1" applyFill="1" applyAlignment="1" applyProtection="1"/>
    <xf numFmtId="0" fontId="9" fillId="0" borderId="0" xfId="0" applyNumberFormat="1" applyFont="1" applyFill="1" applyBorder="1" applyAlignment="1" applyProtection="1">
      <alignment horizontal="center" vertical="center"/>
    </xf>
    <xf numFmtId="3" fontId="9" fillId="0" borderId="0" xfId="0" applyNumberFormat="1" applyFont="1" applyFill="1" applyBorder="1" applyAlignment="1" applyProtection="1">
      <alignment horizontal="center" vertical="center"/>
    </xf>
    <xf numFmtId="167" fontId="5" fillId="0" borderId="0" xfId="3" applyNumberFormat="1" applyFont="1" applyFill="1" applyAlignment="1" applyProtection="1">
      <alignment horizontal="right" vertical="top" shrinkToFit="1"/>
    </xf>
    <xf numFmtId="0" fontId="5" fillId="0" borderId="0" xfId="0" applyNumberFormat="1" applyFont="1" applyFill="1" applyAlignment="1" applyProtection="1"/>
    <xf numFmtId="167" fontId="5" fillId="0" borderId="0" xfId="0" applyNumberFormat="1" applyFont="1" applyFill="1" applyAlignment="1" applyProtection="1">
      <alignment horizontal="right" vertical="top" shrinkToFit="1"/>
    </xf>
    <xf numFmtId="0" fontId="5" fillId="0" borderId="0" xfId="0" applyNumberFormat="1" applyFont="1" applyFill="1" applyBorder="1" applyAlignment="1" applyProtection="1"/>
    <xf numFmtId="167" fontId="5" fillId="0" borderId="0" xfId="0" applyNumberFormat="1" applyFont="1" applyFill="1" applyAlignment="1" applyProtection="1">
      <alignment horizontal="left" vertical="top"/>
    </xf>
    <xf numFmtId="167" fontId="5" fillId="0" borderId="0" xfId="0" quotePrefix="1" applyNumberFormat="1" applyFont="1" applyFill="1" applyBorder="1" applyAlignment="1" applyProtection="1">
      <alignment horizontal="right" vertical="top" shrinkToFit="1"/>
    </xf>
    <xf numFmtId="166" fontId="7" fillId="0" borderId="0" xfId="0" applyNumberFormat="1" applyFont="1" applyFill="1" applyBorder="1" applyAlignment="1" applyProtection="1">
      <alignment horizontal="right" shrinkToFit="1"/>
    </xf>
    <xf numFmtId="167" fontId="5" fillId="0" borderId="0" xfId="0" applyNumberFormat="1" applyFont="1" applyFill="1" applyAlignment="1" applyProtection="1">
      <alignment horizontal="right" vertical="center" shrinkToFit="1"/>
    </xf>
    <xf numFmtId="0" fontId="5" fillId="0" borderId="0" xfId="0" applyNumberFormat="1" applyFont="1" applyFill="1" applyAlignment="1" applyProtection="1">
      <alignment vertical="center"/>
    </xf>
    <xf numFmtId="0" fontId="5" fillId="0" borderId="0" xfId="0" applyNumberFormat="1" applyFont="1" applyFill="1" applyAlignment="1" applyProtection="1">
      <alignment vertical="center" wrapText="1"/>
    </xf>
    <xf numFmtId="0" fontId="5" fillId="0" borderId="0" xfId="0" applyNumberFormat="1" applyFont="1" applyFill="1" applyAlignment="1" applyProtection="1">
      <alignment horizontal="right" vertical="center"/>
    </xf>
    <xf numFmtId="165" fontId="5" fillId="0" borderId="0" xfId="0" applyNumberFormat="1" applyFont="1" applyFill="1" applyAlignment="1" applyProtection="1">
      <alignment horizontal="right" vertical="center" shrinkToFit="1"/>
    </xf>
    <xf numFmtId="166" fontId="5" fillId="0" borderId="0" xfId="0" applyNumberFormat="1" applyFont="1" applyFill="1" applyAlignment="1" applyProtection="1">
      <alignment horizontal="right" vertical="center" shrinkToFit="1"/>
    </xf>
    <xf numFmtId="0" fontId="5" fillId="0" borderId="1" xfId="0" applyNumberFormat="1" applyFont="1" applyFill="1" applyBorder="1" applyAlignment="1" applyProtection="1">
      <alignment vertical="center"/>
    </xf>
    <xf numFmtId="0" fontId="5" fillId="0" borderId="2" xfId="0" applyNumberFormat="1" applyFont="1" applyFill="1" applyBorder="1" applyAlignment="1" applyProtection="1">
      <alignment horizontal="right" vertical="center"/>
    </xf>
    <xf numFmtId="165" fontId="5" fillId="0" borderId="3" xfId="0" applyNumberFormat="1" applyFont="1" applyFill="1" applyBorder="1" applyAlignment="1" applyProtection="1">
      <alignment horizontal="right" vertical="center" shrinkToFit="1"/>
    </xf>
    <xf numFmtId="0" fontId="5" fillId="0" borderId="4" xfId="0" applyNumberFormat="1" applyFont="1" applyFill="1" applyBorder="1" applyAlignment="1" applyProtection="1">
      <alignment vertical="center"/>
    </xf>
    <xf numFmtId="0" fontId="5" fillId="0" borderId="5" xfId="0" applyNumberFormat="1" applyFont="1" applyFill="1" applyBorder="1" applyAlignment="1" applyProtection="1">
      <alignment horizontal="right" vertical="center"/>
    </xf>
    <xf numFmtId="165" fontId="5" fillId="0" borderId="6" xfId="0" applyNumberFormat="1" applyFont="1" applyFill="1" applyBorder="1" applyAlignment="1" applyProtection="1">
      <alignment horizontal="right" vertical="center" shrinkToFit="1"/>
    </xf>
    <xf numFmtId="0" fontId="5" fillId="0" borderId="7" xfId="0" applyNumberFormat="1" applyFont="1" applyFill="1" applyBorder="1" applyAlignment="1" applyProtection="1">
      <alignment vertical="center"/>
    </xf>
    <xf numFmtId="0" fontId="5" fillId="0" borderId="8" xfId="0" applyNumberFormat="1" applyFont="1" applyFill="1" applyBorder="1" applyAlignment="1" applyProtection="1">
      <alignment horizontal="right" vertical="center"/>
    </xf>
    <xf numFmtId="165" fontId="5" fillId="0" borderId="9" xfId="0" applyNumberFormat="1" applyFont="1" applyFill="1" applyBorder="1" applyAlignment="1" applyProtection="1">
      <alignment horizontal="right" vertical="center" shrinkToFit="1"/>
    </xf>
    <xf numFmtId="0" fontId="5" fillId="0" borderId="10" xfId="0" applyNumberFormat="1" applyFont="1" applyFill="1" applyBorder="1" applyAlignment="1" applyProtection="1">
      <alignment vertical="center"/>
    </xf>
    <xf numFmtId="0" fontId="5" fillId="0" borderId="11" xfId="0" applyNumberFormat="1" applyFont="1" applyFill="1" applyBorder="1" applyAlignment="1" applyProtection="1">
      <alignment horizontal="right" vertical="center"/>
    </xf>
    <xf numFmtId="165" fontId="5" fillId="0" borderId="12" xfId="0" applyNumberFormat="1" applyFont="1" applyFill="1" applyBorder="1" applyAlignment="1" applyProtection="1">
      <alignment horizontal="right" vertical="center" shrinkToFit="1"/>
    </xf>
    <xf numFmtId="0" fontId="5" fillId="0" borderId="13" xfId="0" applyNumberFormat="1" applyFont="1" applyFill="1" applyBorder="1" applyAlignment="1" applyProtection="1">
      <alignment vertical="center"/>
    </xf>
    <xf numFmtId="0" fontId="5" fillId="0" borderId="14" xfId="0" applyNumberFormat="1" applyFont="1" applyFill="1" applyBorder="1" applyAlignment="1" applyProtection="1">
      <alignment horizontal="right" vertical="center"/>
    </xf>
    <xf numFmtId="165" fontId="5" fillId="0" borderId="15" xfId="0" applyNumberFormat="1" applyFont="1" applyFill="1" applyBorder="1" applyAlignment="1" applyProtection="1">
      <alignment horizontal="right" vertical="center" shrinkToFit="1"/>
    </xf>
    <xf numFmtId="0" fontId="11" fillId="0" borderId="0" xfId="0" applyNumberFormat="1" applyFont="1" applyFill="1" applyAlignment="1" applyProtection="1">
      <alignment horizontal="center" vertical="center"/>
    </xf>
    <xf numFmtId="0" fontId="12" fillId="0" borderId="0" xfId="0" applyNumberFormat="1" applyFont="1" applyFill="1" applyBorder="1" applyAlignment="1" applyProtection="1">
      <alignment vertical="top" wrapText="1"/>
    </xf>
    <xf numFmtId="0" fontId="12" fillId="0" borderId="0" xfId="0" applyNumberFormat="1" applyFont="1" applyFill="1" applyAlignment="1" applyProtection="1"/>
    <xf numFmtId="166" fontId="12" fillId="0" borderId="0" xfId="0" applyNumberFormat="1" applyFont="1" applyFill="1" applyBorder="1" applyAlignment="1" applyProtection="1">
      <alignment shrinkToFit="1"/>
    </xf>
    <xf numFmtId="167" fontId="12" fillId="0" borderId="11" xfId="0" applyNumberFormat="1" applyFont="1" applyFill="1" applyBorder="1" applyAlignment="1" applyProtection="1">
      <alignment horizontal="right" vertical="top" shrinkToFit="1"/>
    </xf>
    <xf numFmtId="168" fontId="5" fillId="0" borderId="0" xfId="0" applyNumberFormat="1" applyFont="1" applyFill="1" applyAlignment="1" applyProtection="1">
      <alignment vertical="center"/>
    </xf>
    <xf numFmtId="166" fontId="6" fillId="0" borderId="16" xfId="0" applyNumberFormat="1" applyFont="1" applyFill="1" applyBorder="1" applyAlignment="1" applyProtection="1">
      <alignment horizontal="right" shrinkToFit="1"/>
    </xf>
    <xf numFmtId="0" fontId="12" fillId="0" borderId="0" xfId="0" applyNumberFormat="1" applyFont="1" applyFill="1" applyBorder="1" applyAlignment="1" applyProtection="1"/>
    <xf numFmtId="0" fontId="9" fillId="0" borderId="16" xfId="0" applyNumberFormat="1" applyFont="1" applyFill="1" applyBorder="1" applyAlignment="1" applyProtection="1">
      <alignment horizontal="center" vertical="center"/>
    </xf>
    <xf numFmtId="167" fontId="6" fillId="0" borderId="16" xfId="0" applyNumberFormat="1" applyFont="1" applyFill="1" applyBorder="1" applyAlignment="1" applyProtection="1">
      <alignment horizontal="right" vertical="top" shrinkToFit="1"/>
    </xf>
    <xf numFmtId="0" fontId="6" fillId="0" borderId="16" xfId="0" applyNumberFormat="1" applyFont="1" applyFill="1" applyBorder="1" applyAlignment="1" applyProtection="1">
      <alignment vertical="top" wrapText="1"/>
    </xf>
    <xf numFmtId="0" fontId="6" fillId="0" borderId="16" xfId="0" applyNumberFormat="1" applyFont="1" applyFill="1" applyBorder="1" applyAlignment="1" applyProtection="1">
      <alignment horizontal="right"/>
    </xf>
    <xf numFmtId="165" fontId="6" fillId="0" borderId="16" xfId="0" applyNumberFormat="1" applyFont="1" applyFill="1" applyBorder="1" applyAlignment="1" applyProtection="1">
      <alignment horizontal="right" shrinkToFit="1"/>
    </xf>
    <xf numFmtId="49" fontId="5" fillId="0" borderId="0" xfId="0" applyNumberFormat="1" applyFont="1" applyFill="1" applyAlignment="1" applyProtection="1">
      <alignment vertical="center"/>
    </xf>
    <xf numFmtId="165" fontId="13" fillId="0" borderId="0" xfId="0" applyNumberFormat="1" applyFont="1" applyFill="1" applyAlignment="1" applyProtection="1">
      <alignment horizontal="right" shrinkToFit="1"/>
    </xf>
    <xf numFmtId="0" fontId="13" fillId="0" borderId="0" xfId="0" quotePrefix="1" applyNumberFormat="1" applyFont="1" applyFill="1" applyAlignment="1" applyProtection="1">
      <alignment vertical="top" wrapText="1"/>
    </xf>
    <xf numFmtId="166" fontId="5" fillId="0" borderId="0" xfId="0" applyNumberFormat="1" applyFont="1" applyFill="1" applyAlignment="1" applyProtection="1">
      <alignment vertical="center" shrinkToFit="1"/>
    </xf>
    <xf numFmtId="0" fontId="5" fillId="0" borderId="0" xfId="0" applyNumberFormat="1" applyFont="1" applyFill="1" applyBorder="1" applyAlignment="1" applyProtection="1">
      <alignment horizontal="right" vertical="top" shrinkToFit="1"/>
    </xf>
    <xf numFmtId="0" fontId="7" fillId="0" borderId="0" xfId="0" applyNumberFormat="1" applyFont="1" applyFill="1" applyBorder="1" applyAlignment="1" applyProtection="1">
      <alignment horizontal="right" vertical="top" shrinkToFit="1"/>
    </xf>
    <xf numFmtId="0" fontId="5" fillId="0" borderId="0" xfId="0" applyFont="1" applyFill="1" applyAlignment="1" applyProtection="1">
      <alignment horizontal="right" vertical="top"/>
    </xf>
    <xf numFmtId="0" fontId="5" fillId="3" borderId="0" xfId="6">
      <protection locked="0"/>
    </xf>
    <xf numFmtId="167" fontId="5" fillId="0" borderId="0" xfId="2" applyNumberFormat="1" applyFont="1" applyFill="1" applyAlignment="1" applyProtection="1">
      <alignment horizontal="right" vertical="top" shrinkToFit="1"/>
    </xf>
    <xf numFmtId="0" fontId="5" fillId="0" borderId="0" xfId="0" applyNumberFormat="1" applyFont="1" applyFill="1" applyAlignment="1" applyProtection="1">
      <alignment horizontal="right"/>
    </xf>
    <xf numFmtId="165" fontId="5" fillId="0" borderId="0" xfId="0" applyNumberFormat="1" applyFont="1" applyFill="1" applyAlignment="1" applyProtection="1">
      <alignment horizontal="right" shrinkToFit="1"/>
    </xf>
    <xf numFmtId="166" fontId="5" fillId="0" borderId="0" xfId="0" applyNumberFormat="1" applyFont="1" applyFill="1" applyAlignment="1" applyProtection="1">
      <alignment horizontal="right" shrinkToFit="1"/>
    </xf>
    <xf numFmtId="0" fontId="5" fillId="0" borderId="0" xfId="2" applyNumberFormat="1" applyFont="1" applyFill="1" applyAlignment="1" applyProtection="1"/>
    <xf numFmtId="0" fontId="9" fillId="0" borderId="0" xfId="0" applyNumberFormat="1" applyFont="1" applyFill="1" applyBorder="1" applyAlignment="1" applyProtection="1">
      <alignment horizontal="center" vertical="center"/>
    </xf>
    <xf numFmtId="0" fontId="6" fillId="0" borderId="0" xfId="0" applyNumberFormat="1" applyFont="1" applyFill="1" applyAlignment="1" applyProtection="1">
      <alignment horizontal="center"/>
    </xf>
    <xf numFmtId="167" fontId="5" fillId="0" borderId="0" xfId="3" applyNumberFormat="1" applyFont="1" applyFill="1" applyAlignment="1" applyProtection="1">
      <alignment horizontal="right" vertical="top" shrinkToFit="1"/>
    </xf>
    <xf numFmtId="0" fontId="5" fillId="0" borderId="0" xfId="3" applyNumberFormat="1" applyFont="1" applyFill="1" applyAlignment="1" applyProtection="1">
      <alignment vertical="top" wrapText="1"/>
    </xf>
    <xf numFmtId="0" fontId="5" fillId="0" borderId="0" xfId="3" applyNumberFormat="1" applyFont="1" applyFill="1" applyAlignment="1" applyProtection="1">
      <alignment horizontal="right"/>
    </xf>
    <xf numFmtId="165" fontId="5" fillId="0" borderId="0" xfId="3" applyNumberFormat="1" applyFont="1" applyFill="1" applyAlignment="1" applyProtection="1">
      <alignment horizontal="right" shrinkToFit="1"/>
    </xf>
    <xf numFmtId="166" fontId="5" fillId="0" borderId="0" xfId="3" applyNumberFormat="1" applyFont="1" applyFill="1" applyAlignment="1" applyProtection="1">
      <alignment horizontal="right" shrinkToFit="1"/>
    </xf>
    <xf numFmtId="0" fontId="5" fillId="0" borderId="0" xfId="0" applyNumberFormat="1" applyFont="1" applyFill="1" applyAlignment="1" applyProtection="1"/>
    <xf numFmtId="167" fontId="5" fillId="0" borderId="0" xfId="0" applyNumberFormat="1" applyFont="1" applyFill="1" applyAlignment="1" applyProtection="1">
      <alignment horizontal="right" vertical="top" shrinkToFit="1"/>
    </xf>
    <xf numFmtId="0" fontId="5" fillId="0" borderId="0" xfId="0" applyNumberFormat="1" applyFont="1" applyFill="1" applyBorder="1" applyAlignment="1" applyProtection="1"/>
    <xf numFmtId="167" fontId="5" fillId="0" borderId="0" xfId="0" applyNumberFormat="1" applyFont="1" applyFill="1" applyAlignment="1" applyProtection="1">
      <alignment horizontal="left" vertical="top"/>
    </xf>
    <xf numFmtId="166" fontId="7" fillId="0" borderId="0" xfId="0" applyNumberFormat="1" applyFont="1" applyFill="1" applyAlignment="1" applyProtection="1">
      <alignment horizontal="right" shrinkToFit="1"/>
    </xf>
    <xf numFmtId="0" fontId="5" fillId="0" borderId="0" xfId="0" applyNumberFormat="1" applyFont="1" applyFill="1" applyAlignment="1" applyProtection="1">
      <alignment vertical="top" wrapText="1"/>
    </xf>
    <xf numFmtId="0" fontId="7" fillId="0" borderId="0" xfId="0" applyNumberFormat="1" applyFont="1" applyFill="1" applyAlignment="1" applyProtection="1">
      <alignment vertical="top"/>
    </xf>
    <xf numFmtId="0" fontId="5" fillId="0" borderId="0" xfId="2" applyNumberFormat="1" applyFont="1" applyFill="1" applyAlignment="1" applyProtection="1">
      <alignment vertical="top" wrapText="1"/>
    </xf>
    <xf numFmtId="0" fontId="6" fillId="0" borderId="0" xfId="2" applyNumberFormat="1" applyFont="1" applyFill="1" applyAlignment="1" applyProtection="1">
      <alignment vertical="top" wrapText="1"/>
    </xf>
    <xf numFmtId="0" fontId="10" fillId="0" borderId="0" xfId="2" applyNumberFormat="1" applyFont="1" applyFill="1" applyAlignment="1" applyProtection="1">
      <alignment vertical="top"/>
    </xf>
    <xf numFmtId="0" fontId="12" fillId="0" borderId="0" xfId="0" applyNumberFormat="1" applyFont="1" applyFill="1" applyAlignment="1" applyProtection="1"/>
    <xf numFmtId="166" fontId="12" fillId="0" borderId="0" xfId="0" applyNumberFormat="1" applyFont="1" applyFill="1" applyBorder="1" applyAlignment="1" applyProtection="1">
      <alignment shrinkToFit="1"/>
    </xf>
    <xf numFmtId="167" fontId="12" fillId="0" borderId="11" xfId="0" applyNumberFormat="1" applyFont="1" applyFill="1" applyBorder="1" applyAlignment="1" applyProtection="1">
      <alignment horizontal="right" vertical="top" shrinkToFit="1"/>
    </xf>
    <xf numFmtId="0" fontId="12" fillId="0" borderId="11" xfId="0" applyNumberFormat="1" applyFont="1" applyFill="1" applyBorder="1" applyAlignment="1" applyProtection="1">
      <alignment vertical="top" wrapText="1"/>
    </xf>
    <xf numFmtId="0" fontId="12" fillId="0" borderId="11" xfId="0" applyNumberFormat="1" applyFont="1" applyFill="1" applyBorder="1" applyAlignment="1" applyProtection="1">
      <alignment horizontal="right"/>
    </xf>
    <xf numFmtId="165" fontId="12" fillId="0" borderId="11" xfId="0" applyNumberFormat="1" applyFont="1" applyFill="1" applyBorder="1" applyAlignment="1" applyProtection="1">
      <alignment horizontal="right" shrinkToFit="1"/>
    </xf>
    <xf numFmtId="0" fontId="9" fillId="0" borderId="16" xfId="0" applyNumberFormat="1" applyFont="1" applyFill="1" applyBorder="1" applyAlignment="1" applyProtection="1">
      <alignment horizontal="center" vertical="center"/>
    </xf>
    <xf numFmtId="169"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alignment horizontal="right" shrinkToFit="1"/>
    </xf>
    <xf numFmtId="0" fontId="5" fillId="0" borderId="0" xfId="0" applyNumberFormat="1" applyFont="1" applyFill="1" applyAlignment="1" applyProtection="1"/>
    <xf numFmtId="166"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alignment horizontal="right"/>
    </xf>
    <xf numFmtId="165"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xf numFmtId="0" fontId="5" fillId="0" borderId="0" xfId="0" quotePrefix="1" applyNumberFormat="1" applyFont="1" applyFill="1" applyBorder="1" applyAlignment="1" applyProtection="1">
      <alignment vertical="top" wrapText="1"/>
    </xf>
    <xf numFmtId="0" fontId="5" fillId="0" borderId="0" xfId="0" applyNumberFormat="1" applyFont="1" applyFill="1" applyBorder="1" applyAlignment="1" applyProtection="1">
      <alignment vertical="top" wrapText="1"/>
    </xf>
    <xf numFmtId="0" fontId="5" fillId="0" borderId="0" xfId="0" applyNumberFormat="1" applyFont="1" applyFill="1" applyBorder="1" applyAlignment="1" applyProtection="1">
      <alignment horizontal="right" vertical="top" shrinkToFit="1"/>
    </xf>
    <xf numFmtId="0" fontId="5" fillId="0" borderId="0" xfId="0" applyFont="1" applyFill="1" applyAlignment="1" applyProtection="1">
      <alignment horizontal="right" vertical="top"/>
    </xf>
    <xf numFmtId="0" fontId="5" fillId="3" borderId="0" xfId="6">
      <protection locked="0"/>
    </xf>
    <xf numFmtId="0" fontId="10" fillId="0" borderId="0" xfId="0" quotePrefix="1" applyNumberFormat="1" applyFont="1" applyFill="1" applyBorder="1" applyAlignment="1" applyProtection="1">
      <alignment vertical="top" wrapText="1"/>
    </xf>
    <xf numFmtId="4" fontId="17" fillId="0" borderId="5" xfId="0" applyNumberFormat="1" applyFont="1" applyBorder="1" applyAlignment="1">
      <alignment horizontal="right" vertical="center" wrapText="1"/>
    </xf>
    <xf numFmtId="167" fontId="18" fillId="0" borderId="16" xfId="0" applyNumberFormat="1" applyFont="1" applyFill="1" applyBorder="1" applyAlignment="1" applyProtection="1">
      <alignment horizontal="right" vertical="top" shrinkToFit="1"/>
    </xf>
    <xf numFmtId="0" fontId="18" fillId="0" borderId="16" xfId="0" applyNumberFormat="1" applyFont="1" applyFill="1" applyBorder="1" applyAlignment="1" applyProtection="1">
      <alignment vertical="top" wrapText="1"/>
    </xf>
    <xf numFmtId="0" fontId="18" fillId="0" borderId="16" xfId="0" applyNumberFormat="1" applyFont="1" applyFill="1" applyBorder="1" applyAlignment="1" applyProtection="1">
      <alignment horizontal="right"/>
    </xf>
    <xf numFmtId="165" fontId="18" fillId="0" borderId="16" xfId="0" applyNumberFormat="1" applyFont="1" applyFill="1" applyBorder="1" applyAlignment="1" applyProtection="1">
      <alignment horizontal="right" shrinkToFit="1"/>
    </xf>
    <xf numFmtId="0" fontId="5" fillId="0" borderId="17" xfId="0" applyNumberFormat="1" applyFont="1" applyFill="1" applyBorder="1" applyAlignment="1" applyProtection="1">
      <alignment vertical="center"/>
    </xf>
    <xf numFmtId="0" fontId="5" fillId="0" borderId="16" xfId="0" applyNumberFormat="1" applyFont="1" applyFill="1" applyBorder="1" applyAlignment="1" applyProtection="1">
      <alignment horizontal="right" vertical="center"/>
    </xf>
    <xf numFmtId="166" fontId="5" fillId="0" borderId="18" xfId="0" applyNumberFormat="1" applyFont="1" applyFill="1" applyBorder="1" applyAlignment="1" applyProtection="1">
      <alignment horizontal="right" vertical="center" shrinkToFit="1"/>
    </xf>
    <xf numFmtId="167" fontId="20" fillId="0" borderId="0" xfId="0" applyNumberFormat="1" applyFont="1" applyFill="1" applyAlignment="1" applyProtection="1">
      <alignment horizontal="left" vertical="top"/>
    </xf>
    <xf numFmtId="0" fontId="21" fillId="0" borderId="0" xfId="0" applyNumberFormat="1" applyFont="1" applyFill="1" applyAlignment="1" applyProtection="1">
      <alignment vertical="top" wrapText="1"/>
    </xf>
    <xf numFmtId="0" fontId="21" fillId="0" borderId="0" xfId="0" applyNumberFormat="1" applyFont="1" applyFill="1" applyAlignment="1" applyProtection="1">
      <alignment horizontal="right"/>
    </xf>
    <xf numFmtId="165" fontId="21" fillId="0" borderId="0" xfId="0" applyNumberFormat="1" applyFont="1" applyFill="1" applyAlignment="1" applyProtection="1">
      <alignment horizontal="right" shrinkToFit="1"/>
    </xf>
    <xf numFmtId="166" fontId="21" fillId="0" borderId="0" xfId="0" applyNumberFormat="1" applyFont="1" applyFill="1" applyAlignment="1" applyProtection="1">
      <alignment horizontal="right" shrinkToFit="1"/>
    </xf>
    <xf numFmtId="166" fontId="20" fillId="0" borderId="0" xfId="0" applyNumberFormat="1" applyFont="1" applyFill="1" applyAlignment="1" applyProtection="1">
      <alignment horizontal="right" shrinkToFit="1"/>
    </xf>
    <xf numFmtId="167" fontId="21" fillId="0" borderId="0" xfId="0" applyNumberFormat="1" applyFont="1" applyFill="1" applyAlignment="1" applyProtection="1">
      <alignment horizontal="left" vertical="top"/>
    </xf>
    <xf numFmtId="0" fontId="21" fillId="0" borderId="0" xfId="0" applyNumberFormat="1" applyFont="1" applyFill="1" applyAlignment="1" applyProtection="1"/>
    <xf numFmtId="166" fontId="20" fillId="0" borderId="0" xfId="0" applyNumberFormat="1" applyFont="1" applyFill="1" applyAlignment="1" applyProtection="1"/>
    <xf numFmtId="166" fontId="7" fillId="0" borderId="0" xfId="0" applyNumberFormat="1" applyFont="1" applyFill="1" applyBorder="1" applyAlignment="1" applyProtection="1">
      <alignment horizontal="center" shrinkToFit="1"/>
    </xf>
    <xf numFmtId="166" fontId="5" fillId="0" borderId="0" xfId="0" applyNumberFormat="1" applyFont="1" applyFill="1" applyBorder="1" applyAlignment="1" applyProtection="1">
      <alignment horizontal="center" vertical="center" shrinkToFit="1"/>
    </xf>
    <xf numFmtId="166" fontId="5" fillId="5" borderId="0" xfId="0" applyNumberFormat="1" applyFont="1" applyFill="1" applyAlignment="1">
      <alignment horizontal="right" shrinkToFit="1"/>
    </xf>
    <xf numFmtId="44" fontId="5" fillId="0" borderId="3" xfId="0" applyNumberFormat="1" applyFont="1" applyFill="1" applyBorder="1" applyAlignment="1" applyProtection="1">
      <alignment horizontal="center" vertical="center" shrinkToFit="1"/>
    </xf>
    <xf numFmtId="44" fontId="5" fillId="0" borderId="6" xfId="0" applyNumberFormat="1" applyFont="1" applyFill="1" applyBorder="1" applyAlignment="1" applyProtection="1">
      <alignment horizontal="center" vertical="center" shrinkToFit="1"/>
    </xf>
    <xf numFmtId="44" fontId="5" fillId="0" borderId="19" xfId="0" applyNumberFormat="1" applyFont="1" applyFill="1" applyBorder="1" applyAlignment="1" applyProtection="1">
      <alignment horizontal="center" vertical="center" shrinkToFit="1"/>
    </xf>
    <xf numFmtId="44" fontId="5" fillId="0" borderId="12" xfId="0" applyNumberFormat="1" applyFont="1" applyFill="1" applyBorder="1" applyAlignment="1" applyProtection="1">
      <alignment horizontal="center" vertical="center" shrinkToFit="1"/>
    </xf>
    <xf numFmtId="44" fontId="7" fillId="0" borderId="15" xfId="0" applyNumberFormat="1" applyFont="1" applyFill="1" applyBorder="1" applyAlignment="1" applyProtection="1">
      <alignment horizontal="center" vertical="center" shrinkToFit="1"/>
    </xf>
    <xf numFmtId="0" fontId="5" fillId="0" borderId="0" xfId="6" applyFill="1">
      <protection locked="0"/>
    </xf>
    <xf numFmtId="172" fontId="20" fillId="0" borderId="0" xfId="0" applyNumberFormat="1" applyFont="1" applyFill="1" applyAlignment="1" applyProtection="1">
      <alignment horizontal="right" shrinkToFit="1"/>
    </xf>
    <xf numFmtId="173" fontId="5" fillId="0" borderId="0" xfId="0" applyNumberFormat="1" applyFont="1" applyFill="1" applyBorder="1" applyAlignment="1" applyProtection="1">
      <alignment horizontal="left" vertical="top" wrapText="1"/>
    </xf>
    <xf numFmtId="174" fontId="5" fillId="0" borderId="0" xfId="32" applyNumberFormat="1" applyFont="1" applyFill="1" applyBorder="1" applyAlignment="1" applyProtection="1">
      <alignment horizontal="left" vertical="top"/>
    </xf>
    <xf numFmtId="4" fontId="5" fillId="0" borderId="0" xfId="0" applyNumberFormat="1" applyFont="1" applyFill="1" applyBorder="1" applyAlignment="1" applyProtection="1">
      <alignment horizontal="left" vertical="top" wrapText="1"/>
    </xf>
    <xf numFmtId="0" fontId="5" fillId="0" borderId="0" xfId="0" applyNumberFormat="1" applyFont="1" applyFill="1" applyBorder="1" applyAlignment="1" applyProtection="1">
      <alignment horizontal="right" vertical="top" wrapText="1"/>
    </xf>
    <xf numFmtId="173" fontId="5" fillId="0" borderId="0" xfId="0" applyNumberFormat="1" applyFont="1" applyFill="1" applyBorder="1" applyAlignment="1" applyProtection="1">
      <alignment horizontal="right" vertical="top" wrapText="1"/>
    </xf>
    <xf numFmtId="4" fontId="5" fillId="0" borderId="0" xfId="0" applyNumberFormat="1" applyFont="1" applyFill="1" applyBorder="1" applyAlignment="1" applyProtection="1">
      <alignment horizontal="right" vertical="top" wrapText="1"/>
    </xf>
    <xf numFmtId="4" fontId="5" fillId="0" borderId="0" xfId="0" applyNumberFormat="1" applyFont="1" applyFill="1" applyBorder="1" applyAlignment="1" applyProtection="1">
      <alignment horizontal="right" vertical="top"/>
    </xf>
    <xf numFmtId="4" fontId="5" fillId="0" borderId="0" xfId="0" applyNumberFormat="1" applyFont="1" applyFill="1" applyBorder="1" applyAlignment="1" applyProtection="1">
      <alignment horizontal="left" vertical="top"/>
    </xf>
    <xf numFmtId="165" fontId="5" fillId="0" borderId="0" xfId="0" quotePrefix="1" applyNumberFormat="1" applyFont="1" applyFill="1" applyAlignment="1" applyProtection="1">
      <alignment horizontal="right" shrinkToFit="1"/>
    </xf>
    <xf numFmtId="0" fontId="13" fillId="0" borderId="0" xfId="0" applyNumberFormat="1" applyFont="1" applyFill="1" applyAlignment="1" applyProtection="1">
      <alignment vertical="top" wrapText="1"/>
    </xf>
    <xf numFmtId="0" fontId="5" fillId="0" borderId="0" xfId="0" quotePrefix="1" applyNumberFormat="1" applyFont="1" applyFill="1" applyAlignment="1" applyProtection="1">
      <alignment vertical="top" wrapText="1"/>
    </xf>
    <xf numFmtId="4" fontId="18" fillId="0" borderId="5" xfId="0" applyNumberFormat="1" applyFont="1" applyBorder="1" applyAlignment="1">
      <alignment horizontal="right" vertical="center" wrapText="1"/>
    </xf>
    <xf numFmtId="0" fontId="5" fillId="0" borderId="0" xfId="0" applyNumberFormat="1" applyFont="1" applyFill="1" applyBorder="1" applyAlignment="1" applyProtection="1">
      <alignment horizontal="right" wrapText="1"/>
    </xf>
    <xf numFmtId="44" fontId="7" fillId="0" borderId="9" xfId="0" applyNumberFormat="1" applyFont="1" applyBorder="1" applyAlignment="1" applyProtection="1">
      <alignment horizontal="center" vertical="center" shrinkToFit="1"/>
    </xf>
    <xf numFmtId="166" fontId="18" fillId="0" borderId="16" xfId="0" applyNumberFormat="1" applyFont="1" applyFill="1" applyBorder="1" applyAlignment="1" applyProtection="1">
      <alignment horizontal="right" shrinkToFit="1"/>
      <protection locked="0"/>
    </xf>
    <xf numFmtId="4" fontId="5" fillId="0" borderId="0" xfId="0" applyNumberFormat="1" applyFont="1" applyFill="1" applyAlignment="1" applyProtection="1">
      <alignment horizontal="right"/>
    </xf>
    <xf numFmtId="4" fontId="5" fillId="0" borderId="0" xfId="0" applyNumberFormat="1" applyFont="1" applyFill="1" applyAlignment="1" applyProtection="1">
      <alignment horizontal="right" wrapText="1"/>
    </xf>
    <xf numFmtId="175" fontId="5" fillId="0" borderId="0" xfId="0" applyNumberFormat="1" applyFont="1" applyFill="1" applyBorder="1" applyAlignment="1" applyProtection="1">
      <alignment horizontal="left" vertical="top"/>
    </xf>
    <xf numFmtId="4" fontId="5" fillId="0" borderId="0" xfId="0" applyNumberFormat="1" applyFont="1" applyFill="1" applyAlignment="1" applyProtection="1">
      <alignment horizontal="left" vertical="top"/>
    </xf>
    <xf numFmtId="4" fontId="5" fillId="0" borderId="0" xfId="5" applyFont="1" applyFill="1" applyProtection="1">
      <alignment horizontal="right"/>
    </xf>
    <xf numFmtId="4" fontId="5" fillId="6" borderId="0" xfId="0" applyNumberFormat="1" applyFont="1" applyFill="1" applyAlignment="1" applyProtection="1">
      <alignment horizontal="right"/>
    </xf>
    <xf numFmtId="4" fontId="5" fillId="2" borderId="0" xfId="5" applyFont="1" applyProtection="1">
      <alignment horizontal="right"/>
      <protection locked="0"/>
    </xf>
    <xf numFmtId="0" fontId="5" fillId="0" borderId="0" xfId="0" applyNumberFormat="1" applyFont="1" applyFill="1" applyBorder="1" applyAlignment="1" applyProtection="1">
      <alignment horizontal="left" vertical="top" wrapText="1"/>
    </xf>
    <xf numFmtId="0" fontId="5" fillId="3" borderId="0" xfId="6" applyProtection="1"/>
    <xf numFmtId="4" fontId="18" fillId="0" borderId="5" xfId="0" applyNumberFormat="1" applyFont="1" applyBorder="1" applyAlignment="1" applyProtection="1">
      <alignment horizontal="right" vertical="center" wrapText="1"/>
    </xf>
    <xf numFmtId="0" fontId="21" fillId="0" borderId="0" xfId="0" applyFont="1" applyFill="1" applyAlignment="1" applyProtection="1">
      <alignment horizontal="right" vertical="top"/>
    </xf>
    <xf numFmtId="0" fontId="5" fillId="0" borderId="0" xfId="0" applyFont="1" applyFill="1" applyAlignment="1" applyProtection="1">
      <alignment horizontal="left" wrapText="1"/>
    </xf>
    <xf numFmtId="0" fontId="5" fillId="0" borderId="0" xfId="0" applyFont="1" applyFill="1" applyAlignment="1" applyProtection="1">
      <alignment horizontal="right"/>
    </xf>
    <xf numFmtId="173" fontId="5" fillId="0" borderId="0" xfId="0" applyNumberFormat="1" applyFont="1" applyFill="1" applyAlignment="1" applyProtection="1">
      <alignment horizontal="right"/>
    </xf>
    <xf numFmtId="0" fontId="5" fillId="0" borderId="0" xfId="0" applyFont="1" applyFill="1" applyAlignment="1" applyProtection="1">
      <alignment horizontal="center"/>
    </xf>
    <xf numFmtId="0" fontId="5" fillId="0" borderId="0" xfId="0" applyFont="1" applyFill="1" applyBorder="1" applyProtection="1"/>
    <xf numFmtId="0" fontId="5" fillId="0" borderId="0" xfId="0" applyFont="1" applyFill="1" applyProtection="1"/>
    <xf numFmtId="0" fontId="21" fillId="0" borderId="0" xfId="0" applyFont="1" applyFill="1" applyAlignment="1" applyProtection="1">
      <alignment horizontal="right" vertical="top" wrapText="1"/>
    </xf>
    <xf numFmtId="0" fontId="5" fillId="0" borderId="0" xfId="0" applyFont="1" applyFill="1" applyAlignment="1" applyProtection="1">
      <alignment horizontal="right" wrapText="1"/>
    </xf>
    <xf numFmtId="173" fontId="5" fillId="0" borderId="0" xfId="0" applyNumberFormat="1" applyFont="1" applyFill="1" applyAlignment="1" applyProtection="1">
      <alignment horizontal="right" wrapText="1"/>
    </xf>
    <xf numFmtId="0" fontId="5" fillId="0" borderId="0" xfId="0" applyFont="1" applyFill="1" applyAlignment="1" applyProtection="1">
      <alignment horizontal="center" wrapText="1"/>
    </xf>
    <xf numFmtId="0" fontId="5" fillId="0" borderId="0" xfId="0" applyFont="1" applyFill="1" applyBorder="1" applyAlignment="1" applyProtection="1">
      <alignment wrapText="1"/>
    </xf>
    <xf numFmtId="0" fontId="5" fillId="0" borderId="0" xfId="0" applyFont="1" applyFill="1" applyAlignment="1" applyProtection="1">
      <alignment wrapText="1"/>
    </xf>
    <xf numFmtId="0" fontId="21" fillId="0" borderId="0" xfId="0" applyFont="1" applyAlignment="1" applyProtection="1">
      <alignment horizontal="right" vertical="top" wrapText="1"/>
    </xf>
    <xf numFmtId="4" fontId="5" fillId="0" borderId="0" xfId="0" applyNumberFormat="1" applyFont="1" applyAlignment="1" applyProtection="1">
      <alignment horizontal="right" wrapText="1"/>
    </xf>
    <xf numFmtId="0" fontId="5" fillId="0" borderId="0" xfId="0" applyFont="1" applyAlignment="1" applyProtection="1">
      <alignment horizontal="center" wrapText="1"/>
    </xf>
    <xf numFmtId="0" fontId="5" fillId="0" borderId="0" xfId="0" applyFont="1" applyAlignment="1" applyProtection="1">
      <alignment wrapText="1"/>
    </xf>
    <xf numFmtId="0" fontId="21" fillId="0" borderId="0" xfId="0" applyFont="1" applyAlignment="1" applyProtection="1">
      <alignment horizontal="right" vertical="top"/>
    </xf>
    <xf numFmtId="4" fontId="5" fillId="0" borderId="0" xfId="0" applyNumberFormat="1" applyFont="1" applyAlignment="1" applyProtection="1">
      <alignment horizontal="right"/>
    </xf>
    <xf numFmtId="0" fontId="5" fillId="0" borderId="0" xfId="0" applyFont="1" applyAlignment="1" applyProtection="1">
      <alignment horizontal="center"/>
    </xf>
    <xf numFmtId="0" fontId="5" fillId="0" borderId="0" xfId="0" applyFont="1" applyProtection="1"/>
    <xf numFmtId="49" fontId="5" fillId="0" borderId="0" xfId="0" applyNumberFormat="1" applyFont="1" applyFill="1" applyBorder="1" applyAlignment="1" applyProtection="1">
      <alignment horizontal="left" vertical="top" wrapText="1"/>
    </xf>
    <xf numFmtId="0" fontId="5" fillId="0" borderId="0" xfId="0" applyFont="1" applyFill="1" applyAlignment="1" applyProtection="1">
      <alignment horizontal="left" vertical="top" wrapText="1"/>
    </xf>
    <xf numFmtId="0" fontId="5" fillId="0" borderId="0" xfId="0" applyFont="1" applyFill="1" applyBorder="1" applyAlignment="1" applyProtection="1">
      <alignment vertical="top"/>
    </xf>
    <xf numFmtId="49" fontId="5" fillId="0" borderId="0" xfId="0" applyNumberFormat="1" applyFont="1" applyFill="1" applyAlignment="1" applyProtection="1">
      <alignment horizontal="left" vertical="top" wrapText="1"/>
    </xf>
    <xf numFmtId="0" fontId="7" fillId="0" borderId="0" xfId="0" applyFont="1" applyFill="1" applyAlignment="1" applyProtection="1">
      <alignment vertical="top"/>
    </xf>
    <xf numFmtId="0" fontId="5" fillId="0" borderId="0" xfId="0" applyFont="1" applyFill="1" applyAlignment="1" applyProtection="1">
      <alignment vertical="top" wrapText="1"/>
    </xf>
    <xf numFmtId="0" fontId="5" fillId="0" borderId="0" xfId="0" applyFont="1" applyFill="1" applyBorder="1" applyAlignment="1" applyProtection="1">
      <alignment horizontal="left" vertical="top" wrapText="1"/>
    </xf>
    <xf numFmtId="0" fontId="5"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horizontal="left" vertical="top" wrapText="1"/>
    </xf>
    <xf numFmtId="166" fontId="5" fillId="5" borderId="0" xfId="0" applyNumberFormat="1" applyFont="1" applyFill="1" applyAlignment="1" applyProtection="1">
      <alignment horizontal="right" shrinkToFit="1"/>
    </xf>
    <xf numFmtId="172" fontId="5" fillId="5" borderId="0" xfId="0" applyNumberFormat="1" applyFont="1" applyFill="1" applyAlignment="1" applyProtection="1">
      <alignment horizontal="right" shrinkToFit="1"/>
    </xf>
    <xf numFmtId="0" fontId="5" fillId="0" borderId="0" xfId="0" applyFont="1" applyFill="1" applyBorder="1" applyAlignment="1" applyProtection="1">
      <alignment horizontal="left" vertical="top" wrapText="1"/>
    </xf>
    <xf numFmtId="0" fontId="7" fillId="0" borderId="0" xfId="33" applyFont="1" applyFill="1" applyAlignment="1" applyProtection="1">
      <alignment horizontal="left" vertical="top" wrapText="1"/>
    </xf>
    <xf numFmtId="0" fontId="5" fillId="0" borderId="0" xfId="0" applyFont="1" applyFill="1" applyBorder="1" applyAlignment="1" applyProtection="1">
      <alignment vertical="top" wrapText="1"/>
    </xf>
    <xf numFmtId="0" fontId="5" fillId="0" borderId="0" xfId="0" applyFont="1" applyAlignment="1" applyProtection="1">
      <alignment vertical="top" wrapText="1"/>
    </xf>
    <xf numFmtId="0" fontId="5" fillId="0" borderId="0" xfId="0" applyFont="1" applyFill="1" applyAlignment="1" applyProtection="1">
      <alignment horizontal="left" vertical="top" wrapText="1"/>
    </xf>
    <xf numFmtId="0" fontId="7" fillId="0" borderId="0" xfId="0" applyFont="1" applyFill="1" applyAlignment="1" applyProtection="1">
      <alignment horizontal="left" vertical="top" wrapText="1"/>
    </xf>
    <xf numFmtId="0" fontId="5" fillId="0" borderId="0" xfId="0" quotePrefix="1" applyFont="1" applyAlignment="1" applyProtection="1">
      <alignment horizontal="left" vertical="top" wrapText="1"/>
    </xf>
    <xf numFmtId="0" fontId="5" fillId="0" borderId="0" xfId="0" quotePrefix="1" applyFont="1" applyFill="1" applyAlignment="1" applyProtection="1">
      <alignment horizontal="left" vertical="top" wrapText="1"/>
    </xf>
    <xf numFmtId="0" fontId="5" fillId="0" borderId="0" xfId="0" applyFont="1" applyAlignment="1" applyProtection="1">
      <alignment horizontal="left" vertical="top" wrapText="1"/>
    </xf>
    <xf numFmtId="49" fontId="5" fillId="0" borderId="0" xfId="0" applyNumberFormat="1" applyFont="1" applyFill="1" applyBorder="1" applyAlignment="1" applyProtection="1">
      <alignment horizontal="left" vertical="top" wrapText="1"/>
    </xf>
    <xf numFmtId="0" fontId="5" fillId="0" borderId="0" xfId="0" quotePrefix="1" applyNumberFormat="1" applyFont="1" applyFill="1" applyAlignment="1" applyProtection="1">
      <alignment horizontal="left" vertical="top" wrapText="1"/>
    </xf>
    <xf numFmtId="0" fontId="5" fillId="0" borderId="0" xfId="0" applyNumberFormat="1" applyFont="1" applyFill="1" applyAlignment="1" applyProtection="1">
      <alignment horizontal="left" vertical="top" wrapText="1"/>
    </xf>
    <xf numFmtId="0" fontId="5" fillId="0" borderId="0" xfId="33" applyFont="1" applyFill="1" applyBorder="1" applyAlignment="1" applyProtection="1">
      <alignment horizontal="left" vertical="top" wrapText="1"/>
    </xf>
    <xf numFmtId="0" fontId="5" fillId="0" borderId="0" xfId="0" applyNumberFormat="1" applyFont="1" applyFill="1" applyBorder="1" applyAlignment="1" applyProtection="1">
      <alignment horizontal="left" vertical="top" wrapText="1"/>
    </xf>
    <xf numFmtId="0" fontId="5" fillId="0" borderId="0" xfId="33" applyFont="1" applyAlignment="1" applyProtection="1">
      <alignment horizontal="left" vertical="top" wrapText="1"/>
    </xf>
    <xf numFmtId="0" fontId="9" fillId="0" borderId="0" xfId="0" applyNumberFormat="1" applyFont="1" applyFill="1" applyBorder="1" applyAlignment="1" applyProtection="1">
      <alignment horizontal="center" vertical="center"/>
      <protection locked="0"/>
    </xf>
    <xf numFmtId="0" fontId="9" fillId="0" borderId="16" xfId="0" applyNumberFormat="1" applyFont="1" applyFill="1" applyBorder="1" applyAlignment="1" applyProtection="1">
      <alignment horizontal="center" vertical="center"/>
      <protection locked="0"/>
    </xf>
    <xf numFmtId="165" fontId="12" fillId="0" borderId="11" xfId="0" applyNumberFormat="1" applyFont="1" applyFill="1" applyBorder="1" applyAlignment="1" applyProtection="1">
      <alignment horizontal="right" shrinkToFit="1"/>
      <protection locked="0"/>
    </xf>
    <xf numFmtId="166" fontId="5" fillId="0" borderId="0" xfId="3" applyNumberFormat="1" applyFont="1" applyFill="1" applyAlignment="1" applyProtection="1">
      <alignment horizontal="right" shrinkToFit="1"/>
      <protection locked="0"/>
    </xf>
    <xf numFmtId="166" fontId="5" fillId="0" borderId="0" xfId="0" applyNumberFormat="1" applyFont="1" applyFill="1" applyAlignment="1" applyProtection="1">
      <alignment horizontal="right" shrinkToFit="1"/>
      <protection locked="0"/>
    </xf>
    <xf numFmtId="166" fontId="5" fillId="0" borderId="0" xfId="0" applyNumberFormat="1" applyFont="1" applyFill="1" applyAlignment="1" applyProtection="1">
      <alignment horizontal="right" vertical="center" shrinkToFit="1"/>
      <protection locked="0"/>
    </xf>
    <xf numFmtId="166" fontId="7" fillId="0" borderId="0" xfId="0" applyNumberFormat="1" applyFont="1" applyFill="1" applyAlignment="1" applyProtection="1">
      <alignment horizontal="center" shrinkToFit="1"/>
      <protection locked="0"/>
    </xf>
    <xf numFmtId="172" fontId="5" fillId="0" borderId="3" xfId="0" applyNumberFormat="1" applyFont="1" applyFill="1" applyBorder="1" applyAlignment="1" applyProtection="1">
      <alignment horizontal="center" vertical="center" shrinkToFit="1"/>
      <protection locked="0"/>
    </xf>
    <xf numFmtId="44" fontId="5" fillId="0" borderId="6" xfId="0" applyNumberFormat="1" applyFont="1" applyFill="1" applyBorder="1" applyAlignment="1" applyProtection="1">
      <alignment horizontal="center" vertical="center" shrinkToFit="1"/>
      <protection locked="0"/>
    </xf>
    <xf numFmtId="44" fontId="5" fillId="0" borderId="18" xfId="0" applyNumberFormat="1" applyFont="1" applyFill="1" applyBorder="1" applyAlignment="1" applyProtection="1">
      <alignment horizontal="center" vertical="center" shrinkToFit="1"/>
      <protection locked="0"/>
    </xf>
    <xf numFmtId="44" fontId="7" fillId="0" borderId="9" xfId="0" applyNumberFormat="1" applyFont="1" applyBorder="1" applyAlignment="1" applyProtection="1">
      <alignment horizontal="center" vertical="center" shrinkToFit="1"/>
      <protection locked="0"/>
    </xf>
    <xf numFmtId="44" fontId="5" fillId="0" borderId="12" xfId="0" applyNumberFormat="1" applyFont="1" applyFill="1" applyBorder="1" applyAlignment="1" applyProtection="1">
      <alignment horizontal="center" vertical="center" shrinkToFit="1"/>
      <protection locked="0"/>
    </xf>
    <xf numFmtId="44" fontId="7" fillId="0" borderId="15" xfId="0" applyNumberFormat="1" applyFont="1" applyFill="1" applyBorder="1" applyAlignment="1" applyProtection="1">
      <alignment horizontal="center" vertical="center" shrinkToFit="1"/>
      <protection locked="0"/>
    </xf>
    <xf numFmtId="169" fontId="5" fillId="0" borderId="0" xfId="0" applyNumberFormat="1" applyFont="1" applyFill="1" applyAlignment="1" applyProtection="1">
      <alignment horizontal="right" shrinkToFit="1"/>
      <protection locked="0"/>
    </xf>
    <xf numFmtId="4" fontId="5" fillId="0" borderId="0" xfId="5" applyFont="1" applyFill="1" applyProtection="1">
      <alignment horizontal="right"/>
      <protection locked="0"/>
    </xf>
    <xf numFmtId="4" fontId="14" fillId="6" borderId="0" xfId="31" applyFont="1" applyFill="1" applyProtection="1">
      <alignment horizontal="right" wrapText="1"/>
      <protection locked="0"/>
    </xf>
    <xf numFmtId="166" fontId="5" fillId="0" borderId="0" xfId="0" applyNumberFormat="1" applyFont="1" applyFill="1" applyBorder="1" applyAlignment="1" applyProtection="1">
      <alignment horizontal="right" shrinkToFit="1"/>
      <protection locked="0"/>
    </xf>
    <xf numFmtId="166" fontId="21" fillId="0" borderId="0" xfId="0" applyNumberFormat="1" applyFont="1" applyFill="1" applyAlignment="1" applyProtection="1">
      <alignment horizontal="right" shrinkToFit="1"/>
      <protection locked="0"/>
    </xf>
    <xf numFmtId="4" fontId="5" fillId="6" borderId="0" xfId="5" applyFont="1" applyFill="1" applyProtection="1">
      <alignment horizontal="right"/>
      <protection locked="0"/>
    </xf>
  </cellXfs>
  <cellStyles count="34">
    <cellStyle name="CENA" xfId="31" xr:uid="{0C9C976E-31F4-4636-AD3E-291C83E4D535}"/>
    <cellStyle name="Comma 3 2" xfId="13" xr:uid="{00000000-0005-0000-0000-000000000000}"/>
    <cellStyle name="Comma 3 3" xfId="14" xr:uid="{00000000-0005-0000-0000-000001000000}"/>
    <cellStyle name="Comma 3 4" xfId="15" xr:uid="{00000000-0005-0000-0000-000002000000}"/>
    <cellStyle name="Comma 4 2" xfId="16" xr:uid="{00000000-0005-0000-0000-000003000000}"/>
    <cellStyle name="Comma 4 3" xfId="17" xr:uid="{00000000-0005-0000-0000-000004000000}"/>
    <cellStyle name="Comma 4 4" xfId="18" xr:uid="{00000000-0005-0000-0000-000005000000}"/>
    <cellStyle name="Comma 5 2" xfId="19" xr:uid="{00000000-0005-0000-0000-000006000000}"/>
    <cellStyle name="Comma 6 2" xfId="20" xr:uid="{00000000-0005-0000-0000-000007000000}"/>
    <cellStyle name="Hiperpovezava 2" xfId="21" xr:uid="{00000000-0005-0000-0000-000008000000}"/>
    <cellStyle name="KOMENTAR" xfId="6" xr:uid="{00000000-0005-0000-0000-000009000000}"/>
    <cellStyle name="Naslov" xfId="1" builtinId="15" customBuiltin="1"/>
    <cellStyle name="Navadno" xfId="0" builtinId="0"/>
    <cellStyle name="Navadno 2" xfId="22" xr:uid="{00000000-0005-0000-0000-00000C000000}"/>
    <cellStyle name="Navadno 2 2" xfId="30" xr:uid="{00000000-0005-0000-0000-00000D000000}"/>
    <cellStyle name="Navadno 3" xfId="29" xr:uid="{00000000-0005-0000-0000-00000E000000}"/>
    <cellStyle name="Navadno 6" xfId="27" xr:uid="{00000000-0005-0000-0000-00000F000000}"/>
    <cellStyle name="Navadno 7" xfId="28" xr:uid="{00000000-0005-0000-0000-000010000000}"/>
    <cellStyle name="Navadno_04164-00_pzr_5_p_1" xfId="2" xr:uid="{00000000-0005-0000-0000-000011000000}"/>
    <cellStyle name="Navadno_KALAMAR-PSO GREGORČIČEVA MS-16.11.04" xfId="33" xr:uid="{1F51528F-842E-427B-96DE-DD2997F2BDE2}"/>
    <cellStyle name="Normal_1.3.2" xfId="7" xr:uid="{00000000-0005-0000-0000-000012000000}"/>
    <cellStyle name="Odstotek 2" xfId="8" xr:uid="{00000000-0005-0000-0000-000013000000}"/>
    <cellStyle name="Percent 3 2" xfId="23" xr:uid="{00000000-0005-0000-0000-000014000000}"/>
    <cellStyle name="Percent 3 3" xfId="24" xr:uid="{00000000-0005-0000-0000-000015000000}"/>
    <cellStyle name="Percent 3 4" xfId="25" xr:uid="{00000000-0005-0000-0000-000016000000}"/>
    <cellStyle name="Percent 5 2" xfId="26" xr:uid="{00000000-0005-0000-0000-000017000000}"/>
    <cellStyle name="Pomoc" xfId="3" xr:uid="{00000000-0005-0000-0000-000018000000}"/>
    <cellStyle name="Rekapitulacija" xfId="4" xr:uid="{00000000-0005-0000-0000-000019000000}"/>
    <cellStyle name="Slog 1" xfId="9" xr:uid="{00000000-0005-0000-0000-00001A000000}"/>
    <cellStyle name="STOLPEC_E" xfId="5" xr:uid="{00000000-0005-0000-0000-00001B000000}"/>
    <cellStyle name="Valuta 2" xfId="10" xr:uid="{00000000-0005-0000-0000-00001C000000}"/>
    <cellStyle name="Vejica" xfId="32" builtinId="3"/>
    <cellStyle name="Vejica 2" xfId="12" xr:uid="{00000000-0005-0000-0000-00001D000000}"/>
    <cellStyle name="Vejica 3" xfId="11" xr:uid="{00000000-0005-0000-0000-00001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5</xdr:col>
      <xdr:colOff>19050</xdr:colOff>
      <xdr:row>0</xdr:row>
      <xdr:rowOff>19050</xdr:rowOff>
    </xdr:from>
    <xdr:to>
      <xdr:col>5</xdr:col>
      <xdr:colOff>561975</xdr:colOff>
      <xdr:row>1</xdr:row>
      <xdr:rowOff>142875</xdr:rowOff>
    </xdr:to>
    <xdr:pic>
      <xdr:nvPicPr>
        <xdr:cNvPr id="7279" name="Picture 6" descr="SAVAZNAK">
          <a:extLst>
            <a:ext uri="{FF2B5EF4-FFF2-40B4-BE49-F238E27FC236}">
              <a16:creationId xmlns:a16="http://schemas.microsoft.com/office/drawing/2014/main" id="{00000000-0008-0000-0000-00006F1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19050</xdr:colOff>
      <xdr:row>0</xdr:row>
      <xdr:rowOff>19050</xdr:rowOff>
    </xdr:from>
    <xdr:to>
      <xdr:col>6</xdr:col>
      <xdr:colOff>561975</xdr:colOff>
      <xdr:row>1</xdr:row>
      <xdr:rowOff>142875</xdr:rowOff>
    </xdr:to>
    <xdr:pic>
      <xdr:nvPicPr>
        <xdr:cNvPr id="3" name="Picture 7" descr="SAVAZNAK">
          <a:extLst>
            <a:ext uri="{FF2B5EF4-FFF2-40B4-BE49-F238E27FC236}">
              <a16:creationId xmlns:a16="http://schemas.microsoft.com/office/drawing/2014/main" id="{D0DF7409-766E-4B23-B560-D53444C496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19050</xdr:colOff>
      <xdr:row>0</xdr:row>
      <xdr:rowOff>19050</xdr:rowOff>
    </xdr:from>
    <xdr:to>
      <xdr:col>6</xdr:col>
      <xdr:colOff>561975</xdr:colOff>
      <xdr:row>1</xdr:row>
      <xdr:rowOff>142875</xdr:rowOff>
    </xdr:to>
    <xdr:pic>
      <xdr:nvPicPr>
        <xdr:cNvPr id="4" name="Picture 4" descr="SAVAZNAK">
          <a:extLst>
            <a:ext uri="{FF2B5EF4-FFF2-40B4-BE49-F238E27FC236}">
              <a16:creationId xmlns:a16="http://schemas.microsoft.com/office/drawing/2014/main" id="{2A4B3447-0A1C-429C-BD6B-29D59918911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4360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19050</xdr:colOff>
      <xdr:row>0</xdr:row>
      <xdr:rowOff>19050</xdr:rowOff>
    </xdr:from>
    <xdr:to>
      <xdr:col>6</xdr:col>
      <xdr:colOff>561975</xdr:colOff>
      <xdr:row>1</xdr:row>
      <xdr:rowOff>142875</xdr:rowOff>
    </xdr:to>
    <xdr:pic>
      <xdr:nvPicPr>
        <xdr:cNvPr id="4" name="Picture 4" descr="SAVAZNAK">
          <a:extLst>
            <a:ext uri="{FF2B5EF4-FFF2-40B4-BE49-F238E27FC236}">
              <a16:creationId xmlns:a16="http://schemas.microsoft.com/office/drawing/2014/main" id="{FAFE4FE6-6D0A-4B2F-96CF-D88932326F7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L2000"/>
  <sheetViews>
    <sheetView showZeros="0" tabSelected="1" view="pageBreakPreview" zoomScaleNormal="100" zoomScaleSheetLayoutView="100" workbookViewId="0">
      <selection activeCell="B37" sqref="B37"/>
    </sheetView>
  </sheetViews>
  <sheetFormatPr defaultColWidth="9" defaultRowHeight="12" x14ac:dyDescent="0.2"/>
  <cols>
    <col min="1" max="1" width="4.28515625" style="67" customWidth="1"/>
    <col min="2" max="2" width="35.140625" style="71" customWidth="1"/>
    <col min="3" max="3" width="4.7109375" style="55" customWidth="1"/>
    <col min="4" max="4" width="2.42578125" style="56" customWidth="1"/>
    <col min="5" max="6" width="22.7109375" style="57" customWidth="1"/>
    <col min="7" max="7" width="16.140625" style="85" hidden="1" customWidth="1"/>
    <col min="8" max="8" width="18.5703125" style="85" hidden="1" customWidth="1"/>
    <col min="9" max="13" width="0" style="85" hidden="1" customWidth="1"/>
    <col min="14" max="16384" width="9" style="85"/>
  </cols>
  <sheetData>
    <row r="1" spans="1:12" s="59" customFormat="1" ht="12" customHeight="1" x14ac:dyDescent="0.2">
      <c r="E1" s="196"/>
      <c r="I1" s="4"/>
    </row>
    <row r="2" spans="1:12" s="59" customFormat="1" ht="12" customHeight="1" x14ac:dyDescent="0.2">
      <c r="A2" s="82"/>
      <c r="B2" s="82"/>
      <c r="C2" s="82"/>
      <c r="D2" s="82"/>
      <c r="E2" s="197"/>
      <c r="I2" s="4"/>
    </row>
    <row r="3" spans="1:12" s="40" customFormat="1" ht="9" x14ac:dyDescent="0.2">
      <c r="A3" s="78"/>
      <c r="B3" s="79" t="s">
        <v>9</v>
      </c>
      <c r="C3" s="80"/>
      <c r="D3" s="80"/>
      <c r="E3" s="198"/>
      <c r="F3" s="34"/>
      <c r="G3" s="77"/>
    </row>
    <row r="4" spans="1:12" x14ac:dyDescent="0.2">
      <c r="A4" s="61"/>
      <c r="B4" s="62"/>
      <c r="C4" s="63"/>
      <c r="D4" s="64"/>
      <c r="E4" s="199"/>
      <c r="F4" s="65"/>
    </row>
    <row r="5" spans="1:12" x14ac:dyDescent="0.2">
      <c r="E5" s="200"/>
    </row>
    <row r="6" spans="1:12" s="13" customFormat="1" ht="20.100000000000001" customHeight="1" x14ac:dyDescent="0.2">
      <c r="A6" s="12" t="s">
        <v>16</v>
      </c>
      <c r="B6" s="14"/>
      <c r="C6" s="33" t="str">
        <f>CONCATENATE(H6,"  POPIS MATERIALA IN DEL ")</f>
        <v xml:space="preserve">4/2.3.2  POPIS MATERIALA IN DEL </v>
      </c>
      <c r="D6" s="16"/>
      <c r="E6" s="201"/>
      <c r="F6" s="17"/>
      <c r="H6" s="46" t="str">
        <f>CONCATENATE(J6,".",K6)</f>
        <v>4/2.3.2</v>
      </c>
      <c r="J6" s="46" t="s">
        <v>59</v>
      </c>
      <c r="K6" s="46" t="s">
        <v>44</v>
      </c>
      <c r="L6" s="38"/>
    </row>
    <row r="7" spans="1:12" s="13" customFormat="1" ht="20.100000000000001" customHeight="1" x14ac:dyDescent="0.2">
      <c r="A7" s="12"/>
      <c r="B7" s="14"/>
      <c r="C7" s="15"/>
      <c r="D7" s="16"/>
      <c r="E7" s="201"/>
      <c r="F7" s="17"/>
    </row>
    <row r="8" spans="1:12" s="13" customFormat="1" ht="20.100000000000001" customHeight="1" x14ac:dyDescent="0.2">
      <c r="A8" s="12"/>
      <c r="B8" s="14"/>
      <c r="C8" s="15"/>
      <c r="D8" s="16"/>
      <c r="E8" s="201"/>
      <c r="F8" s="17"/>
    </row>
    <row r="9" spans="1:12" s="13" customFormat="1" ht="20.100000000000001" customHeight="1" x14ac:dyDescent="0.2">
      <c r="A9" s="12" t="s">
        <v>16</v>
      </c>
      <c r="B9" s="14"/>
      <c r="C9" s="15"/>
      <c r="D9" s="16"/>
      <c r="E9" s="201"/>
      <c r="F9" s="17"/>
    </row>
    <row r="10" spans="1:12" s="13" customFormat="1" ht="20.100000000000001" customHeight="1" x14ac:dyDescent="0.2">
      <c r="A10" s="12"/>
      <c r="B10" s="14"/>
      <c r="C10" s="33"/>
      <c r="D10" s="16"/>
      <c r="E10" s="201"/>
      <c r="F10" s="17"/>
      <c r="H10" s="46" t="str">
        <f>CONCATENATE(J10,".",K10)</f>
        <v>4/2.3.2.R</v>
      </c>
      <c r="J10" s="46" t="s">
        <v>59</v>
      </c>
      <c r="K10" s="46" t="s">
        <v>45</v>
      </c>
    </row>
    <row r="11" spans="1:12" s="13" customFormat="1" ht="20.100000000000001" customHeight="1" x14ac:dyDescent="0.2">
      <c r="A11" s="12" t="s">
        <v>16</v>
      </c>
      <c r="B11" s="14"/>
      <c r="C11" s="15"/>
      <c r="D11" s="16"/>
      <c r="E11" s="201"/>
      <c r="F11" s="17"/>
    </row>
    <row r="12" spans="1:12" s="13" customFormat="1" ht="20.100000000000001" customHeight="1" x14ac:dyDescent="0.2">
      <c r="A12" s="12"/>
      <c r="B12" s="14"/>
      <c r="C12" s="33" t="s">
        <v>60</v>
      </c>
      <c r="D12" s="16"/>
      <c r="E12" s="201"/>
      <c r="F12" s="17"/>
    </row>
    <row r="13" spans="1:12" s="13" customFormat="1" ht="20.100000000000001" customHeight="1" x14ac:dyDescent="0.2">
      <c r="A13" s="12"/>
      <c r="B13" s="14"/>
      <c r="C13" s="15"/>
      <c r="D13" s="16"/>
      <c r="E13" s="201"/>
      <c r="F13" s="17"/>
    </row>
    <row r="14" spans="1:12" s="13" customFormat="1" ht="20.100000000000001" customHeight="1" x14ac:dyDescent="0.2">
      <c r="A14" s="12"/>
      <c r="B14" s="14"/>
      <c r="C14" s="15"/>
      <c r="D14" s="16"/>
      <c r="E14" s="201"/>
      <c r="F14" s="17"/>
    </row>
    <row r="15" spans="1:12" s="13" customFormat="1" ht="20.100000000000001" customHeight="1" x14ac:dyDescent="0.2">
      <c r="A15" s="12"/>
      <c r="B15" s="14"/>
      <c r="C15" s="15"/>
      <c r="D15" s="16"/>
      <c r="E15" s="201"/>
      <c r="F15" s="17"/>
    </row>
    <row r="16" spans="1:12" s="13" customFormat="1" ht="20.100000000000001" customHeight="1" x14ac:dyDescent="0.2">
      <c r="A16" s="12"/>
      <c r="B16" s="14"/>
      <c r="C16" s="15"/>
      <c r="D16" s="16"/>
      <c r="E16" s="201"/>
      <c r="F16" s="17"/>
    </row>
    <row r="17" spans="1:10" s="13" customFormat="1" ht="20.100000000000001" customHeight="1" x14ac:dyDescent="0.2">
      <c r="A17" s="12"/>
      <c r="B17" s="14"/>
      <c r="C17" s="15"/>
      <c r="D17" s="16"/>
      <c r="E17" s="201"/>
      <c r="F17" s="17"/>
    </row>
    <row r="18" spans="1:10" s="13" customFormat="1" ht="20.100000000000001" customHeight="1" x14ac:dyDescent="0.2">
      <c r="A18" s="12"/>
      <c r="B18" s="14"/>
      <c r="C18" s="15"/>
      <c r="D18" s="16"/>
      <c r="E18" s="201"/>
      <c r="F18" s="17"/>
    </row>
    <row r="19" spans="1:10" s="13" customFormat="1" ht="20.100000000000001" customHeight="1" thickBot="1" x14ac:dyDescent="0.3">
      <c r="A19" s="12"/>
      <c r="B19" s="14"/>
      <c r="C19" s="15"/>
      <c r="D19" s="16"/>
      <c r="E19" s="202" t="s">
        <v>48</v>
      </c>
      <c r="F19" s="113" t="s">
        <v>49</v>
      </c>
    </row>
    <row r="20" spans="1:10" s="13" customFormat="1" ht="20.100000000000001" customHeight="1" thickTop="1" x14ac:dyDescent="0.2">
      <c r="A20" s="12" t="s">
        <v>16</v>
      </c>
      <c r="B20" s="18" t="str">
        <f>CONCATENATE(H$6,".",SUM(I$6:I20),"  SPLOŠNO")</f>
        <v>4/2.3.2.0  SPLOŠNO</v>
      </c>
      <c r="C20" s="19"/>
      <c r="D20" s="20"/>
      <c r="E20" s="203" t="str">
        <f>IF('0.'!F146=0," ",'0.'!F146)</f>
        <v xml:space="preserve"> </v>
      </c>
      <c r="F20" s="116" t="str">
        <f>IF('0.'!G146=0," ",'0.'!G146)</f>
        <v xml:space="preserve"> </v>
      </c>
      <c r="H20" s="13">
        <v>0</v>
      </c>
      <c r="J20" s="49">
        <f>SUM(E21:E22)</f>
        <v>0</v>
      </c>
    </row>
    <row r="21" spans="1:10" s="13" customFormat="1" ht="20.100000000000001" customHeight="1" x14ac:dyDescent="0.2">
      <c r="A21" s="12" t="s">
        <v>16</v>
      </c>
      <c r="B21" s="21" t="str">
        <f>CONCATENATE(H$6,".",SUM(I$6:I21),"  OGREVANJE")</f>
        <v>4/2.3.2.1  OGREVANJE</v>
      </c>
      <c r="C21" s="22"/>
      <c r="D21" s="23"/>
      <c r="E21" s="204" t="str">
        <f>IF('1.'!F47=0," ",'1.'!F47)</f>
        <v xml:space="preserve"> </v>
      </c>
      <c r="F21" s="117" t="str">
        <f>IF('1.'!G47=0," ",'1.'!G47)</f>
        <v xml:space="preserve"> </v>
      </c>
      <c r="I21" s="13">
        <v>1</v>
      </c>
    </row>
    <row r="22" spans="1:10" s="13" customFormat="1" ht="20.100000000000001" customHeight="1" x14ac:dyDescent="0.2">
      <c r="A22" s="12" t="s">
        <v>16</v>
      </c>
      <c r="B22" s="21" t="str">
        <f>CONCATENATE(H$6,".",SUM(I$6:I22),"  PREZRAČEVANJE")</f>
        <v>4/2.3.2.2  PREZRAČEVANJE</v>
      </c>
      <c r="C22" s="22"/>
      <c r="D22" s="23"/>
      <c r="E22" s="204" t="str">
        <f>'2'!F41</f>
        <v xml:space="preserve"> </v>
      </c>
      <c r="F22" s="117" t="str">
        <f>'2'!G41</f>
        <v xml:space="preserve"> </v>
      </c>
      <c r="I22" s="13">
        <v>1</v>
      </c>
    </row>
    <row r="23" spans="1:10" s="13" customFormat="1" ht="20.100000000000001" customHeight="1" thickBot="1" x14ac:dyDescent="0.25">
      <c r="A23" s="12"/>
      <c r="B23" s="101" t="s">
        <v>47</v>
      </c>
      <c r="C23" s="102"/>
      <c r="D23" s="103"/>
      <c r="E23" s="205"/>
      <c r="F23" s="118">
        <f>0.07*(SUM(E20:E22))+0.07*(SUM(F20:F22))</f>
        <v>0</v>
      </c>
      <c r="G23" s="114">
        <f>0.07*(SUM(E20:E22))</f>
        <v>0</v>
      </c>
      <c r="H23" s="114">
        <f>0.07*(SUM(F20:F22))</f>
        <v>0</v>
      </c>
    </row>
    <row r="24" spans="1:10" s="13" customFormat="1" ht="20.100000000000001" customHeight="1" thickTop="1" x14ac:dyDescent="0.2">
      <c r="A24" s="12" t="s">
        <v>16</v>
      </c>
      <c r="B24" s="24" t="s">
        <v>10</v>
      </c>
      <c r="C24" s="25"/>
      <c r="D24" s="26"/>
      <c r="E24" s="206">
        <f>SUM(E20:E23)</f>
        <v>0</v>
      </c>
      <c r="F24" s="136">
        <f>SUM(F20:F23)</f>
        <v>0</v>
      </c>
    </row>
    <row r="25" spans="1:10" s="13" customFormat="1" ht="20.100000000000001" customHeight="1" thickBot="1" x14ac:dyDescent="0.25">
      <c r="A25" s="12"/>
      <c r="B25" s="27" t="s">
        <v>32</v>
      </c>
      <c r="C25" s="28"/>
      <c r="D25" s="29"/>
      <c r="E25" s="207" t="str">
        <f>IF(SUM(E24)=0," ",0.22*SUM(E24))</f>
        <v xml:space="preserve"> </v>
      </c>
      <c r="F25" s="119" t="str">
        <f>IF(SUM(F24)=0," ",0.22*SUM(F24))</f>
        <v xml:space="preserve"> </v>
      </c>
    </row>
    <row r="26" spans="1:10" s="13" customFormat="1" ht="20.100000000000001" customHeight="1" thickTop="1" thickBot="1" x14ac:dyDescent="0.25">
      <c r="A26" s="12" t="s">
        <v>16</v>
      </c>
      <c r="B26" s="30" t="s">
        <v>33</v>
      </c>
      <c r="C26" s="31"/>
      <c r="D26" s="32"/>
      <c r="E26" s="208" t="str">
        <f>IF(SUM(E24:E25)=0," ",SUM(E24:E25))</f>
        <v xml:space="preserve"> </v>
      </c>
      <c r="F26" s="120" t="str">
        <f>IF(SUM(F24:F25)=0," ",SUM(F24:F25))</f>
        <v xml:space="preserve"> </v>
      </c>
    </row>
    <row r="27" spans="1:10" ht="12.75" thickTop="1" x14ac:dyDescent="0.2">
      <c r="E27" s="200"/>
      <c r="G27" s="57"/>
    </row>
    <row r="28" spans="1:10" x14ac:dyDescent="0.2">
      <c r="E28" s="200"/>
    </row>
    <row r="29" spans="1:10" x14ac:dyDescent="0.2">
      <c r="E29" s="200"/>
    </row>
    <row r="30" spans="1:10" x14ac:dyDescent="0.2">
      <c r="E30" s="200"/>
    </row>
    <row r="31" spans="1:10" x14ac:dyDescent="0.2">
      <c r="E31" s="200"/>
    </row>
    <row r="32" spans="1:10" x14ac:dyDescent="0.2">
      <c r="E32" s="200"/>
    </row>
    <row r="33" spans="5:5" x14ac:dyDescent="0.2">
      <c r="E33" s="200"/>
    </row>
    <row r="34" spans="5:5" x14ac:dyDescent="0.2">
      <c r="E34" s="200"/>
    </row>
    <row r="35" spans="5:5" x14ac:dyDescent="0.2">
      <c r="E35" s="200"/>
    </row>
    <row r="36" spans="5:5" x14ac:dyDescent="0.2">
      <c r="E36" s="200"/>
    </row>
    <row r="37" spans="5:5" x14ac:dyDescent="0.2">
      <c r="E37" s="200"/>
    </row>
    <row r="38" spans="5:5" x14ac:dyDescent="0.2">
      <c r="E38" s="200"/>
    </row>
    <row r="39" spans="5:5" x14ac:dyDescent="0.2">
      <c r="E39" s="200"/>
    </row>
    <row r="40" spans="5:5" x14ac:dyDescent="0.2">
      <c r="E40" s="200"/>
    </row>
    <row r="41" spans="5:5" x14ac:dyDescent="0.2">
      <c r="E41" s="200"/>
    </row>
    <row r="42" spans="5:5" x14ac:dyDescent="0.2">
      <c r="E42" s="200"/>
    </row>
    <row r="43" spans="5:5" x14ac:dyDescent="0.2">
      <c r="E43" s="200"/>
    </row>
    <row r="44" spans="5:5" x14ac:dyDescent="0.2">
      <c r="E44" s="200"/>
    </row>
    <row r="45" spans="5:5" x14ac:dyDescent="0.2">
      <c r="E45" s="200"/>
    </row>
    <row r="46" spans="5:5" x14ac:dyDescent="0.2">
      <c r="E46" s="200"/>
    </row>
    <row r="47" spans="5:5" x14ac:dyDescent="0.2">
      <c r="E47" s="200"/>
    </row>
    <row r="48" spans="5:5" x14ac:dyDescent="0.2">
      <c r="E48" s="200"/>
    </row>
    <row r="49" spans="5:5" x14ac:dyDescent="0.2">
      <c r="E49" s="200"/>
    </row>
    <row r="50" spans="5:5" x14ac:dyDescent="0.2">
      <c r="E50" s="200"/>
    </row>
    <row r="51" spans="5:5" x14ac:dyDescent="0.2">
      <c r="E51" s="200"/>
    </row>
    <row r="52" spans="5:5" x14ac:dyDescent="0.2">
      <c r="E52" s="200"/>
    </row>
    <row r="53" spans="5:5" x14ac:dyDescent="0.2">
      <c r="E53" s="200"/>
    </row>
    <row r="54" spans="5:5" x14ac:dyDescent="0.2">
      <c r="E54" s="200"/>
    </row>
    <row r="55" spans="5:5" x14ac:dyDescent="0.2">
      <c r="E55" s="200"/>
    </row>
    <row r="56" spans="5:5" x14ac:dyDescent="0.2">
      <c r="E56" s="200"/>
    </row>
    <row r="57" spans="5:5" x14ac:dyDescent="0.2">
      <c r="E57" s="200"/>
    </row>
    <row r="58" spans="5:5" x14ac:dyDescent="0.2">
      <c r="E58" s="200"/>
    </row>
    <row r="59" spans="5:5" x14ac:dyDescent="0.2">
      <c r="E59" s="200"/>
    </row>
    <row r="60" spans="5:5" x14ac:dyDescent="0.2">
      <c r="E60" s="200"/>
    </row>
    <row r="61" spans="5:5" x14ac:dyDescent="0.2">
      <c r="E61" s="200"/>
    </row>
    <row r="62" spans="5:5" x14ac:dyDescent="0.2">
      <c r="E62" s="200"/>
    </row>
    <row r="63" spans="5:5" x14ac:dyDescent="0.2">
      <c r="E63" s="200"/>
    </row>
    <row r="64" spans="5:5" x14ac:dyDescent="0.2">
      <c r="E64" s="200"/>
    </row>
    <row r="65" spans="5:5" x14ac:dyDescent="0.2">
      <c r="E65" s="200"/>
    </row>
    <row r="66" spans="5:5" x14ac:dyDescent="0.2">
      <c r="E66" s="200"/>
    </row>
    <row r="67" spans="5:5" x14ac:dyDescent="0.2">
      <c r="E67" s="200"/>
    </row>
    <row r="68" spans="5:5" x14ac:dyDescent="0.2">
      <c r="E68" s="200"/>
    </row>
    <row r="69" spans="5:5" x14ac:dyDescent="0.2">
      <c r="E69" s="200"/>
    </row>
    <row r="70" spans="5:5" x14ac:dyDescent="0.2">
      <c r="E70" s="200"/>
    </row>
    <row r="71" spans="5:5" x14ac:dyDescent="0.2">
      <c r="E71" s="200"/>
    </row>
    <row r="72" spans="5:5" x14ac:dyDescent="0.2">
      <c r="E72" s="200"/>
    </row>
    <row r="73" spans="5:5" x14ac:dyDescent="0.2">
      <c r="E73" s="200"/>
    </row>
    <row r="74" spans="5:5" x14ac:dyDescent="0.2">
      <c r="E74" s="200"/>
    </row>
    <row r="75" spans="5:5" x14ac:dyDescent="0.2">
      <c r="E75" s="200"/>
    </row>
    <row r="76" spans="5:5" x14ac:dyDescent="0.2">
      <c r="E76" s="200"/>
    </row>
    <row r="77" spans="5:5" x14ac:dyDescent="0.2">
      <c r="E77" s="200"/>
    </row>
    <row r="78" spans="5:5" x14ac:dyDescent="0.2">
      <c r="E78" s="200"/>
    </row>
    <row r="79" spans="5:5" x14ac:dyDescent="0.2">
      <c r="E79" s="200"/>
    </row>
    <row r="80" spans="5:5" x14ac:dyDescent="0.2">
      <c r="E80" s="200"/>
    </row>
    <row r="81" spans="5:5" x14ac:dyDescent="0.2">
      <c r="E81" s="200"/>
    </row>
    <row r="82" spans="5:5" x14ac:dyDescent="0.2">
      <c r="E82" s="200"/>
    </row>
    <row r="83" spans="5:5" x14ac:dyDescent="0.2">
      <c r="E83" s="200"/>
    </row>
    <row r="84" spans="5:5" x14ac:dyDescent="0.2">
      <c r="E84" s="200"/>
    </row>
    <row r="85" spans="5:5" x14ac:dyDescent="0.2">
      <c r="E85" s="200"/>
    </row>
    <row r="86" spans="5:5" x14ac:dyDescent="0.2">
      <c r="E86" s="200"/>
    </row>
    <row r="87" spans="5:5" x14ac:dyDescent="0.2">
      <c r="E87" s="200"/>
    </row>
    <row r="88" spans="5:5" x14ac:dyDescent="0.2">
      <c r="E88" s="200"/>
    </row>
    <row r="89" spans="5:5" x14ac:dyDescent="0.2">
      <c r="E89" s="200"/>
    </row>
    <row r="90" spans="5:5" x14ac:dyDescent="0.2">
      <c r="E90" s="200"/>
    </row>
    <row r="91" spans="5:5" x14ac:dyDescent="0.2">
      <c r="E91" s="200"/>
    </row>
    <row r="92" spans="5:5" x14ac:dyDescent="0.2">
      <c r="E92" s="200"/>
    </row>
    <row r="93" spans="5:5" x14ac:dyDescent="0.2">
      <c r="E93" s="200"/>
    </row>
    <row r="94" spans="5:5" x14ac:dyDescent="0.2">
      <c r="E94" s="200"/>
    </row>
    <row r="95" spans="5:5" x14ac:dyDescent="0.2">
      <c r="E95" s="200"/>
    </row>
    <row r="96" spans="5:5" x14ac:dyDescent="0.2">
      <c r="E96" s="200"/>
    </row>
    <row r="97" spans="5:5" x14ac:dyDescent="0.2">
      <c r="E97" s="200"/>
    </row>
    <row r="98" spans="5:5" x14ac:dyDescent="0.2">
      <c r="E98" s="200"/>
    </row>
    <row r="99" spans="5:5" x14ac:dyDescent="0.2">
      <c r="E99" s="200"/>
    </row>
    <row r="100" spans="5:5" x14ac:dyDescent="0.2">
      <c r="E100" s="200"/>
    </row>
    <row r="101" spans="5:5" x14ac:dyDescent="0.2">
      <c r="E101" s="200"/>
    </row>
    <row r="102" spans="5:5" x14ac:dyDescent="0.2">
      <c r="E102" s="200"/>
    </row>
    <row r="103" spans="5:5" x14ac:dyDescent="0.2">
      <c r="E103" s="200"/>
    </row>
    <row r="104" spans="5:5" x14ac:dyDescent="0.2">
      <c r="E104" s="200"/>
    </row>
    <row r="105" spans="5:5" x14ac:dyDescent="0.2">
      <c r="E105" s="200"/>
    </row>
    <row r="106" spans="5:5" x14ac:dyDescent="0.2">
      <c r="E106" s="200"/>
    </row>
    <row r="107" spans="5:5" x14ac:dyDescent="0.2">
      <c r="E107" s="200"/>
    </row>
    <row r="108" spans="5:5" x14ac:dyDescent="0.2">
      <c r="E108" s="200"/>
    </row>
    <row r="109" spans="5:5" x14ac:dyDescent="0.2">
      <c r="E109" s="200"/>
    </row>
    <row r="110" spans="5:5" x14ac:dyDescent="0.2">
      <c r="E110" s="200"/>
    </row>
    <row r="111" spans="5:5" x14ac:dyDescent="0.2">
      <c r="E111" s="200"/>
    </row>
    <row r="112" spans="5:5" x14ac:dyDescent="0.2">
      <c r="E112" s="200"/>
    </row>
    <row r="113" spans="5:5" x14ac:dyDescent="0.2">
      <c r="E113" s="200"/>
    </row>
    <row r="114" spans="5:5" x14ac:dyDescent="0.2">
      <c r="E114" s="200"/>
    </row>
    <row r="115" spans="5:5" x14ac:dyDescent="0.2">
      <c r="E115" s="200"/>
    </row>
    <row r="116" spans="5:5" x14ac:dyDescent="0.2">
      <c r="E116" s="200"/>
    </row>
    <row r="117" spans="5:5" x14ac:dyDescent="0.2">
      <c r="E117" s="200"/>
    </row>
    <row r="118" spans="5:5" x14ac:dyDescent="0.2">
      <c r="E118" s="200"/>
    </row>
    <row r="119" spans="5:5" x14ac:dyDescent="0.2">
      <c r="E119" s="200"/>
    </row>
    <row r="120" spans="5:5" x14ac:dyDescent="0.2">
      <c r="E120" s="200"/>
    </row>
    <row r="121" spans="5:5" x14ac:dyDescent="0.2">
      <c r="E121" s="200"/>
    </row>
    <row r="122" spans="5:5" x14ac:dyDescent="0.2">
      <c r="E122" s="200"/>
    </row>
    <row r="123" spans="5:5" x14ac:dyDescent="0.2">
      <c r="E123" s="200"/>
    </row>
    <row r="124" spans="5:5" x14ac:dyDescent="0.2">
      <c r="E124" s="200"/>
    </row>
    <row r="125" spans="5:5" x14ac:dyDescent="0.2">
      <c r="E125" s="200"/>
    </row>
    <row r="126" spans="5:5" x14ac:dyDescent="0.2">
      <c r="E126" s="200"/>
    </row>
    <row r="127" spans="5:5" x14ac:dyDescent="0.2">
      <c r="E127" s="200"/>
    </row>
    <row r="128" spans="5:5" x14ac:dyDescent="0.2">
      <c r="E128" s="200"/>
    </row>
    <row r="129" spans="5:5" x14ac:dyDescent="0.2">
      <c r="E129" s="200"/>
    </row>
    <row r="130" spans="5:5" x14ac:dyDescent="0.2">
      <c r="E130" s="200"/>
    </row>
    <row r="131" spans="5:5" x14ac:dyDescent="0.2">
      <c r="E131" s="200"/>
    </row>
    <row r="132" spans="5:5" x14ac:dyDescent="0.2">
      <c r="E132" s="200"/>
    </row>
    <row r="133" spans="5:5" x14ac:dyDescent="0.2">
      <c r="E133" s="200"/>
    </row>
    <row r="134" spans="5:5" x14ac:dyDescent="0.2">
      <c r="E134" s="200"/>
    </row>
    <row r="135" spans="5:5" x14ac:dyDescent="0.2">
      <c r="E135" s="200"/>
    </row>
    <row r="136" spans="5:5" x14ac:dyDescent="0.2">
      <c r="E136" s="200"/>
    </row>
    <row r="137" spans="5:5" x14ac:dyDescent="0.2">
      <c r="E137" s="200"/>
    </row>
    <row r="138" spans="5:5" x14ac:dyDescent="0.2">
      <c r="E138" s="200"/>
    </row>
    <row r="139" spans="5:5" x14ac:dyDescent="0.2">
      <c r="E139" s="200"/>
    </row>
    <row r="140" spans="5:5" x14ac:dyDescent="0.2">
      <c r="E140" s="200"/>
    </row>
    <row r="141" spans="5:5" x14ac:dyDescent="0.2">
      <c r="E141" s="200"/>
    </row>
    <row r="142" spans="5:5" x14ac:dyDescent="0.2">
      <c r="E142" s="200"/>
    </row>
    <row r="143" spans="5:5" x14ac:dyDescent="0.2">
      <c r="E143" s="200"/>
    </row>
    <row r="144" spans="5:5" x14ac:dyDescent="0.2">
      <c r="E144" s="200"/>
    </row>
    <row r="145" spans="5:5" x14ac:dyDescent="0.2">
      <c r="E145" s="200"/>
    </row>
    <row r="146" spans="5:5" x14ac:dyDescent="0.2">
      <c r="E146" s="200"/>
    </row>
    <row r="147" spans="5:5" x14ac:dyDescent="0.2">
      <c r="E147" s="200"/>
    </row>
    <row r="148" spans="5:5" x14ac:dyDescent="0.2">
      <c r="E148" s="200"/>
    </row>
    <row r="149" spans="5:5" x14ac:dyDescent="0.2">
      <c r="E149" s="200"/>
    </row>
    <row r="150" spans="5:5" x14ac:dyDescent="0.2">
      <c r="E150" s="200"/>
    </row>
    <row r="151" spans="5:5" x14ac:dyDescent="0.2">
      <c r="E151" s="200"/>
    </row>
    <row r="152" spans="5:5" x14ac:dyDescent="0.2">
      <c r="E152" s="200"/>
    </row>
    <row r="153" spans="5:5" x14ac:dyDescent="0.2">
      <c r="E153" s="200"/>
    </row>
    <row r="154" spans="5:5" x14ac:dyDescent="0.2">
      <c r="E154" s="200"/>
    </row>
    <row r="155" spans="5:5" x14ac:dyDescent="0.2">
      <c r="E155" s="200"/>
    </row>
    <row r="156" spans="5:5" x14ac:dyDescent="0.2">
      <c r="E156" s="200"/>
    </row>
    <row r="157" spans="5:5" x14ac:dyDescent="0.2">
      <c r="E157" s="200"/>
    </row>
    <row r="158" spans="5:5" x14ac:dyDescent="0.2">
      <c r="E158" s="200"/>
    </row>
    <row r="159" spans="5:5" x14ac:dyDescent="0.2">
      <c r="E159" s="200"/>
    </row>
    <row r="160" spans="5:5" x14ac:dyDescent="0.2">
      <c r="E160" s="200"/>
    </row>
    <row r="161" spans="5:5" x14ac:dyDescent="0.2">
      <c r="E161" s="200"/>
    </row>
    <row r="162" spans="5:5" x14ac:dyDescent="0.2">
      <c r="E162" s="200"/>
    </row>
    <row r="163" spans="5:5" x14ac:dyDescent="0.2">
      <c r="E163" s="200"/>
    </row>
    <row r="164" spans="5:5" x14ac:dyDescent="0.2">
      <c r="E164" s="200"/>
    </row>
    <row r="165" spans="5:5" x14ac:dyDescent="0.2">
      <c r="E165" s="200"/>
    </row>
    <row r="166" spans="5:5" x14ac:dyDescent="0.2">
      <c r="E166" s="200"/>
    </row>
    <row r="167" spans="5:5" x14ac:dyDescent="0.2">
      <c r="E167" s="200"/>
    </row>
    <row r="168" spans="5:5" x14ac:dyDescent="0.2">
      <c r="E168" s="200"/>
    </row>
    <row r="169" spans="5:5" x14ac:dyDescent="0.2">
      <c r="E169" s="200"/>
    </row>
    <row r="170" spans="5:5" x14ac:dyDescent="0.2">
      <c r="E170" s="200"/>
    </row>
    <row r="171" spans="5:5" x14ac:dyDescent="0.2">
      <c r="E171" s="200"/>
    </row>
    <row r="172" spans="5:5" x14ac:dyDescent="0.2">
      <c r="E172" s="200"/>
    </row>
    <row r="173" spans="5:5" x14ac:dyDescent="0.2">
      <c r="E173" s="200"/>
    </row>
    <row r="174" spans="5:5" x14ac:dyDescent="0.2">
      <c r="E174" s="200"/>
    </row>
    <row r="175" spans="5:5" x14ac:dyDescent="0.2">
      <c r="E175" s="200"/>
    </row>
    <row r="176" spans="5:5" x14ac:dyDescent="0.2">
      <c r="E176" s="200"/>
    </row>
    <row r="177" spans="5:5" x14ac:dyDescent="0.2">
      <c r="E177" s="200"/>
    </row>
    <row r="178" spans="5:5" x14ac:dyDescent="0.2">
      <c r="E178" s="200"/>
    </row>
    <row r="179" spans="5:5" x14ac:dyDescent="0.2">
      <c r="E179" s="200"/>
    </row>
    <row r="180" spans="5:5" x14ac:dyDescent="0.2">
      <c r="E180" s="200"/>
    </row>
    <row r="181" spans="5:5" x14ac:dyDescent="0.2">
      <c r="E181" s="200"/>
    </row>
    <row r="182" spans="5:5" x14ac:dyDescent="0.2">
      <c r="E182" s="200"/>
    </row>
    <row r="183" spans="5:5" x14ac:dyDescent="0.2">
      <c r="E183" s="200"/>
    </row>
    <row r="184" spans="5:5" x14ac:dyDescent="0.2">
      <c r="E184" s="200"/>
    </row>
    <row r="185" spans="5:5" x14ac:dyDescent="0.2">
      <c r="E185" s="200"/>
    </row>
    <row r="186" spans="5:5" x14ac:dyDescent="0.2">
      <c r="E186" s="200"/>
    </row>
    <row r="187" spans="5:5" x14ac:dyDescent="0.2">
      <c r="E187" s="200"/>
    </row>
    <row r="188" spans="5:5" x14ac:dyDescent="0.2">
      <c r="E188" s="200"/>
    </row>
    <row r="189" spans="5:5" x14ac:dyDescent="0.2">
      <c r="E189" s="200"/>
    </row>
    <row r="190" spans="5:5" x14ac:dyDescent="0.2">
      <c r="E190" s="200"/>
    </row>
    <row r="191" spans="5:5" x14ac:dyDescent="0.2">
      <c r="E191" s="200"/>
    </row>
    <row r="192" spans="5:5" x14ac:dyDescent="0.2">
      <c r="E192" s="200"/>
    </row>
    <row r="193" spans="5:5" x14ac:dyDescent="0.2">
      <c r="E193" s="200"/>
    </row>
    <row r="194" spans="5:5" x14ac:dyDescent="0.2">
      <c r="E194" s="200"/>
    </row>
    <row r="195" spans="5:5" x14ac:dyDescent="0.2">
      <c r="E195" s="200"/>
    </row>
    <row r="196" spans="5:5" x14ac:dyDescent="0.2">
      <c r="E196" s="200"/>
    </row>
    <row r="197" spans="5:5" x14ac:dyDescent="0.2">
      <c r="E197" s="200"/>
    </row>
    <row r="198" spans="5:5" x14ac:dyDescent="0.2">
      <c r="E198" s="200"/>
    </row>
    <row r="199" spans="5:5" x14ac:dyDescent="0.2">
      <c r="E199" s="200"/>
    </row>
    <row r="200" spans="5:5" x14ac:dyDescent="0.2">
      <c r="E200" s="200"/>
    </row>
    <row r="201" spans="5:5" x14ac:dyDescent="0.2">
      <c r="E201" s="200"/>
    </row>
    <row r="202" spans="5:5" x14ac:dyDescent="0.2">
      <c r="E202" s="200"/>
    </row>
    <row r="203" spans="5:5" x14ac:dyDescent="0.2">
      <c r="E203" s="200"/>
    </row>
    <row r="204" spans="5:5" x14ac:dyDescent="0.2">
      <c r="E204" s="200"/>
    </row>
    <row r="205" spans="5:5" x14ac:dyDescent="0.2">
      <c r="E205" s="200"/>
    </row>
    <row r="206" spans="5:5" x14ac:dyDescent="0.2">
      <c r="E206" s="200"/>
    </row>
    <row r="207" spans="5:5" x14ac:dyDescent="0.2">
      <c r="E207" s="200"/>
    </row>
    <row r="208" spans="5:5" x14ac:dyDescent="0.2">
      <c r="E208" s="200"/>
    </row>
    <row r="209" spans="5:5" x14ac:dyDescent="0.2">
      <c r="E209" s="200"/>
    </row>
    <row r="210" spans="5:5" x14ac:dyDescent="0.2">
      <c r="E210" s="200"/>
    </row>
    <row r="211" spans="5:5" x14ac:dyDescent="0.2">
      <c r="E211" s="200"/>
    </row>
    <row r="212" spans="5:5" x14ac:dyDescent="0.2">
      <c r="E212" s="200"/>
    </row>
    <row r="213" spans="5:5" x14ac:dyDescent="0.2">
      <c r="E213" s="200"/>
    </row>
    <row r="214" spans="5:5" x14ac:dyDescent="0.2">
      <c r="E214" s="200"/>
    </row>
    <row r="215" spans="5:5" x14ac:dyDescent="0.2">
      <c r="E215" s="200"/>
    </row>
    <row r="216" spans="5:5" x14ac:dyDescent="0.2">
      <c r="E216" s="200"/>
    </row>
    <row r="217" spans="5:5" x14ac:dyDescent="0.2">
      <c r="E217" s="200"/>
    </row>
    <row r="218" spans="5:5" x14ac:dyDescent="0.2">
      <c r="E218" s="200"/>
    </row>
    <row r="219" spans="5:5" x14ac:dyDescent="0.2">
      <c r="E219" s="200"/>
    </row>
    <row r="220" spans="5:5" x14ac:dyDescent="0.2">
      <c r="E220" s="200"/>
    </row>
    <row r="221" spans="5:5" x14ac:dyDescent="0.2">
      <c r="E221" s="200"/>
    </row>
    <row r="222" spans="5:5" x14ac:dyDescent="0.2">
      <c r="E222" s="200"/>
    </row>
    <row r="223" spans="5:5" x14ac:dyDescent="0.2">
      <c r="E223" s="200"/>
    </row>
    <row r="224" spans="5:5" x14ac:dyDescent="0.2">
      <c r="E224" s="200"/>
    </row>
    <row r="225" spans="5:5" x14ac:dyDescent="0.2">
      <c r="E225" s="200"/>
    </row>
    <row r="226" spans="5:5" x14ac:dyDescent="0.2">
      <c r="E226" s="200"/>
    </row>
    <row r="227" spans="5:5" x14ac:dyDescent="0.2">
      <c r="E227" s="200"/>
    </row>
    <row r="228" spans="5:5" x14ac:dyDescent="0.2">
      <c r="E228" s="200"/>
    </row>
    <row r="229" spans="5:5" x14ac:dyDescent="0.2">
      <c r="E229" s="200"/>
    </row>
    <row r="230" spans="5:5" x14ac:dyDescent="0.2">
      <c r="E230" s="200"/>
    </row>
    <row r="231" spans="5:5" x14ac:dyDescent="0.2">
      <c r="E231" s="200"/>
    </row>
    <row r="232" spans="5:5" x14ac:dyDescent="0.2">
      <c r="E232" s="200"/>
    </row>
    <row r="233" spans="5:5" x14ac:dyDescent="0.2">
      <c r="E233" s="200"/>
    </row>
    <row r="234" spans="5:5" x14ac:dyDescent="0.2">
      <c r="E234" s="200"/>
    </row>
    <row r="235" spans="5:5" x14ac:dyDescent="0.2">
      <c r="E235" s="200"/>
    </row>
    <row r="236" spans="5:5" x14ac:dyDescent="0.2">
      <c r="E236" s="200"/>
    </row>
    <row r="237" spans="5:5" x14ac:dyDescent="0.2">
      <c r="E237" s="200"/>
    </row>
    <row r="238" spans="5:5" x14ac:dyDescent="0.2">
      <c r="E238" s="200"/>
    </row>
    <row r="239" spans="5:5" x14ac:dyDescent="0.2">
      <c r="E239" s="200"/>
    </row>
    <row r="240" spans="5:5" x14ac:dyDescent="0.2">
      <c r="E240" s="200"/>
    </row>
    <row r="241" spans="5:5" x14ac:dyDescent="0.2">
      <c r="E241" s="200"/>
    </row>
    <row r="242" spans="5:5" x14ac:dyDescent="0.2">
      <c r="E242" s="200"/>
    </row>
    <row r="243" spans="5:5" x14ac:dyDescent="0.2">
      <c r="E243" s="200"/>
    </row>
    <row r="244" spans="5:5" x14ac:dyDescent="0.2">
      <c r="E244" s="200"/>
    </row>
    <row r="245" spans="5:5" x14ac:dyDescent="0.2">
      <c r="E245" s="200"/>
    </row>
    <row r="246" spans="5:5" x14ac:dyDescent="0.2">
      <c r="E246" s="200"/>
    </row>
    <row r="247" spans="5:5" x14ac:dyDescent="0.2">
      <c r="E247" s="200"/>
    </row>
    <row r="248" spans="5:5" x14ac:dyDescent="0.2">
      <c r="E248" s="200"/>
    </row>
    <row r="249" spans="5:5" x14ac:dyDescent="0.2">
      <c r="E249" s="200"/>
    </row>
    <row r="250" spans="5:5" x14ac:dyDescent="0.2">
      <c r="E250" s="200"/>
    </row>
    <row r="251" spans="5:5" x14ac:dyDescent="0.2">
      <c r="E251" s="200"/>
    </row>
    <row r="252" spans="5:5" x14ac:dyDescent="0.2">
      <c r="E252" s="200"/>
    </row>
    <row r="253" spans="5:5" x14ac:dyDescent="0.2">
      <c r="E253" s="200"/>
    </row>
    <row r="254" spans="5:5" x14ac:dyDescent="0.2">
      <c r="E254" s="200"/>
    </row>
    <row r="255" spans="5:5" x14ac:dyDescent="0.2">
      <c r="E255" s="200"/>
    </row>
    <row r="256" spans="5:5" x14ac:dyDescent="0.2">
      <c r="E256" s="200"/>
    </row>
    <row r="257" spans="5:5" x14ac:dyDescent="0.2">
      <c r="E257" s="200"/>
    </row>
    <row r="258" spans="5:5" x14ac:dyDescent="0.2">
      <c r="E258" s="200"/>
    </row>
    <row r="259" spans="5:5" x14ac:dyDescent="0.2">
      <c r="E259" s="200"/>
    </row>
    <row r="260" spans="5:5" x14ac:dyDescent="0.2">
      <c r="E260" s="200"/>
    </row>
    <row r="261" spans="5:5" x14ac:dyDescent="0.2">
      <c r="E261" s="200"/>
    </row>
    <row r="262" spans="5:5" x14ac:dyDescent="0.2">
      <c r="E262" s="200"/>
    </row>
    <row r="263" spans="5:5" x14ac:dyDescent="0.2">
      <c r="E263" s="200"/>
    </row>
    <row r="264" spans="5:5" x14ac:dyDescent="0.2">
      <c r="E264" s="200"/>
    </row>
    <row r="265" spans="5:5" x14ac:dyDescent="0.2">
      <c r="E265" s="200"/>
    </row>
    <row r="266" spans="5:5" x14ac:dyDescent="0.2">
      <c r="E266" s="200"/>
    </row>
    <row r="267" spans="5:5" x14ac:dyDescent="0.2">
      <c r="E267" s="200"/>
    </row>
    <row r="268" spans="5:5" x14ac:dyDescent="0.2">
      <c r="E268" s="200"/>
    </row>
    <row r="269" spans="5:5" x14ac:dyDescent="0.2">
      <c r="E269" s="200"/>
    </row>
    <row r="270" spans="5:5" x14ac:dyDescent="0.2">
      <c r="E270" s="200"/>
    </row>
    <row r="271" spans="5:5" x14ac:dyDescent="0.2">
      <c r="E271" s="200"/>
    </row>
    <row r="272" spans="5:5" x14ac:dyDescent="0.2">
      <c r="E272" s="200"/>
    </row>
    <row r="273" spans="5:5" x14ac:dyDescent="0.2">
      <c r="E273" s="200"/>
    </row>
    <row r="274" spans="5:5" x14ac:dyDescent="0.2">
      <c r="E274" s="200"/>
    </row>
    <row r="275" spans="5:5" x14ac:dyDescent="0.2">
      <c r="E275" s="200"/>
    </row>
    <row r="276" spans="5:5" x14ac:dyDescent="0.2">
      <c r="E276" s="200"/>
    </row>
    <row r="277" spans="5:5" x14ac:dyDescent="0.2">
      <c r="E277" s="200"/>
    </row>
    <row r="278" spans="5:5" x14ac:dyDescent="0.2">
      <c r="E278" s="200"/>
    </row>
    <row r="279" spans="5:5" x14ac:dyDescent="0.2">
      <c r="E279" s="200"/>
    </row>
    <row r="280" spans="5:5" x14ac:dyDescent="0.2">
      <c r="E280" s="200"/>
    </row>
    <row r="281" spans="5:5" x14ac:dyDescent="0.2">
      <c r="E281" s="200"/>
    </row>
    <row r="282" spans="5:5" x14ac:dyDescent="0.2">
      <c r="E282" s="200"/>
    </row>
    <row r="283" spans="5:5" x14ac:dyDescent="0.2">
      <c r="E283" s="200"/>
    </row>
    <row r="284" spans="5:5" x14ac:dyDescent="0.2">
      <c r="E284" s="200"/>
    </row>
    <row r="285" spans="5:5" x14ac:dyDescent="0.2">
      <c r="E285" s="200"/>
    </row>
    <row r="286" spans="5:5" x14ac:dyDescent="0.2">
      <c r="E286" s="200"/>
    </row>
    <row r="287" spans="5:5" x14ac:dyDescent="0.2">
      <c r="E287" s="200"/>
    </row>
    <row r="288" spans="5:5" x14ac:dyDescent="0.2">
      <c r="E288" s="200"/>
    </row>
    <row r="289" spans="5:5" x14ac:dyDescent="0.2">
      <c r="E289" s="200"/>
    </row>
    <row r="290" spans="5:5" x14ac:dyDescent="0.2">
      <c r="E290" s="200"/>
    </row>
    <row r="291" spans="5:5" x14ac:dyDescent="0.2">
      <c r="E291" s="200"/>
    </row>
    <row r="292" spans="5:5" x14ac:dyDescent="0.2">
      <c r="E292" s="200"/>
    </row>
    <row r="293" spans="5:5" x14ac:dyDescent="0.2">
      <c r="E293" s="200"/>
    </row>
    <row r="294" spans="5:5" x14ac:dyDescent="0.2">
      <c r="E294" s="200"/>
    </row>
    <row r="295" spans="5:5" x14ac:dyDescent="0.2">
      <c r="E295" s="200"/>
    </row>
    <row r="296" spans="5:5" x14ac:dyDescent="0.2">
      <c r="E296" s="200"/>
    </row>
    <row r="297" spans="5:5" x14ac:dyDescent="0.2">
      <c r="E297" s="200"/>
    </row>
    <row r="298" spans="5:5" x14ac:dyDescent="0.2">
      <c r="E298" s="200"/>
    </row>
    <row r="299" spans="5:5" x14ac:dyDescent="0.2">
      <c r="E299" s="200"/>
    </row>
    <row r="300" spans="5:5" x14ac:dyDescent="0.2">
      <c r="E300" s="200"/>
    </row>
    <row r="301" spans="5:5" x14ac:dyDescent="0.2">
      <c r="E301" s="200"/>
    </row>
    <row r="302" spans="5:5" x14ac:dyDescent="0.2">
      <c r="E302" s="200"/>
    </row>
    <row r="303" spans="5:5" x14ac:dyDescent="0.2">
      <c r="E303" s="200"/>
    </row>
    <row r="304" spans="5:5" x14ac:dyDescent="0.2">
      <c r="E304" s="200"/>
    </row>
    <row r="305" spans="5:5" x14ac:dyDescent="0.2">
      <c r="E305" s="200"/>
    </row>
    <row r="306" spans="5:5" x14ac:dyDescent="0.2">
      <c r="E306" s="200"/>
    </row>
    <row r="307" spans="5:5" x14ac:dyDescent="0.2">
      <c r="E307" s="200"/>
    </row>
    <row r="308" spans="5:5" x14ac:dyDescent="0.2">
      <c r="E308" s="200"/>
    </row>
    <row r="309" spans="5:5" x14ac:dyDescent="0.2">
      <c r="E309" s="200"/>
    </row>
    <row r="310" spans="5:5" x14ac:dyDescent="0.2">
      <c r="E310" s="200"/>
    </row>
    <row r="311" spans="5:5" x14ac:dyDescent="0.2">
      <c r="E311" s="200"/>
    </row>
    <row r="312" spans="5:5" x14ac:dyDescent="0.2">
      <c r="E312" s="200"/>
    </row>
    <row r="313" spans="5:5" x14ac:dyDescent="0.2">
      <c r="E313" s="200"/>
    </row>
    <row r="314" spans="5:5" x14ac:dyDescent="0.2">
      <c r="E314" s="200"/>
    </row>
    <row r="315" spans="5:5" x14ac:dyDescent="0.2">
      <c r="E315" s="200"/>
    </row>
    <row r="316" spans="5:5" x14ac:dyDescent="0.2">
      <c r="E316" s="200"/>
    </row>
    <row r="317" spans="5:5" x14ac:dyDescent="0.2">
      <c r="E317" s="200"/>
    </row>
    <row r="318" spans="5:5" x14ac:dyDescent="0.2">
      <c r="E318" s="200"/>
    </row>
    <row r="319" spans="5:5" x14ac:dyDescent="0.2">
      <c r="E319" s="200"/>
    </row>
    <row r="320" spans="5:5" x14ac:dyDescent="0.2">
      <c r="E320" s="200"/>
    </row>
    <row r="321" spans="5:5" x14ac:dyDescent="0.2">
      <c r="E321" s="200"/>
    </row>
    <row r="322" spans="5:5" x14ac:dyDescent="0.2">
      <c r="E322" s="200"/>
    </row>
    <row r="323" spans="5:5" x14ac:dyDescent="0.2">
      <c r="E323" s="200"/>
    </row>
    <row r="324" spans="5:5" x14ac:dyDescent="0.2">
      <c r="E324" s="200"/>
    </row>
    <row r="325" spans="5:5" x14ac:dyDescent="0.2">
      <c r="E325" s="200"/>
    </row>
    <row r="326" spans="5:5" x14ac:dyDescent="0.2">
      <c r="E326" s="200"/>
    </row>
    <row r="327" spans="5:5" x14ac:dyDescent="0.2">
      <c r="E327" s="200"/>
    </row>
    <row r="328" spans="5:5" x14ac:dyDescent="0.2">
      <c r="E328" s="200"/>
    </row>
    <row r="329" spans="5:5" x14ac:dyDescent="0.2">
      <c r="E329" s="200"/>
    </row>
    <row r="330" spans="5:5" x14ac:dyDescent="0.2">
      <c r="E330" s="200"/>
    </row>
    <row r="331" spans="5:5" x14ac:dyDescent="0.2">
      <c r="E331" s="200"/>
    </row>
    <row r="332" spans="5:5" x14ac:dyDescent="0.2">
      <c r="E332" s="200"/>
    </row>
    <row r="333" spans="5:5" x14ac:dyDescent="0.2">
      <c r="E333" s="200"/>
    </row>
    <row r="334" spans="5:5" x14ac:dyDescent="0.2">
      <c r="E334" s="200"/>
    </row>
    <row r="335" spans="5:5" x14ac:dyDescent="0.2">
      <c r="E335" s="200"/>
    </row>
    <row r="336" spans="5:5" x14ac:dyDescent="0.2">
      <c r="E336" s="200"/>
    </row>
    <row r="337" spans="5:5" x14ac:dyDescent="0.2">
      <c r="E337" s="200"/>
    </row>
    <row r="338" spans="5:5" x14ac:dyDescent="0.2">
      <c r="E338" s="200"/>
    </row>
    <row r="339" spans="5:5" x14ac:dyDescent="0.2">
      <c r="E339" s="200"/>
    </row>
    <row r="340" spans="5:5" x14ac:dyDescent="0.2">
      <c r="E340" s="200"/>
    </row>
    <row r="341" spans="5:5" x14ac:dyDescent="0.2">
      <c r="E341" s="200"/>
    </row>
    <row r="342" spans="5:5" x14ac:dyDescent="0.2">
      <c r="E342" s="200"/>
    </row>
    <row r="343" spans="5:5" x14ac:dyDescent="0.2">
      <c r="E343" s="200"/>
    </row>
    <row r="344" spans="5:5" x14ac:dyDescent="0.2">
      <c r="E344" s="200"/>
    </row>
    <row r="345" spans="5:5" x14ac:dyDescent="0.2">
      <c r="E345" s="200"/>
    </row>
    <row r="346" spans="5:5" x14ac:dyDescent="0.2">
      <c r="E346" s="200"/>
    </row>
    <row r="347" spans="5:5" x14ac:dyDescent="0.2">
      <c r="E347" s="200"/>
    </row>
    <row r="348" spans="5:5" x14ac:dyDescent="0.2">
      <c r="E348" s="200"/>
    </row>
    <row r="349" spans="5:5" x14ac:dyDescent="0.2">
      <c r="E349" s="200"/>
    </row>
    <row r="350" spans="5:5" x14ac:dyDescent="0.2">
      <c r="E350" s="200"/>
    </row>
    <row r="351" spans="5:5" x14ac:dyDescent="0.2">
      <c r="E351" s="200"/>
    </row>
    <row r="352" spans="5:5" x14ac:dyDescent="0.2">
      <c r="E352" s="200"/>
    </row>
    <row r="353" spans="5:5" x14ac:dyDescent="0.2">
      <c r="E353" s="200"/>
    </row>
    <row r="354" spans="5:5" x14ac:dyDescent="0.2">
      <c r="E354" s="200"/>
    </row>
    <row r="355" spans="5:5" x14ac:dyDescent="0.2">
      <c r="E355" s="200"/>
    </row>
    <row r="356" spans="5:5" x14ac:dyDescent="0.2">
      <c r="E356" s="200"/>
    </row>
    <row r="357" spans="5:5" x14ac:dyDescent="0.2">
      <c r="E357" s="200"/>
    </row>
    <row r="358" spans="5:5" x14ac:dyDescent="0.2">
      <c r="E358" s="200"/>
    </row>
    <row r="359" spans="5:5" x14ac:dyDescent="0.2">
      <c r="E359" s="200"/>
    </row>
    <row r="360" spans="5:5" x14ac:dyDescent="0.2">
      <c r="E360" s="200"/>
    </row>
    <row r="361" spans="5:5" x14ac:dyDescent="0.2">
      <c r="E361" s="200"/>
    </row>
    <row r="362" spans="5:5" x14ac:dyDescent="0.2">
      <c r="E362" s="200"/>
    </row>
    <row r="363" spans="5:5" x14ac:dyDescent="0.2">
      <c r="E363" s="200"/>
    </row>
    <row r="364" spans="5:5" x14ac:dyDescent="0.2">
      <c r="E364" s="200"/>
    </row>
    <row r="365" spans="5:5" x14ac:dyDescent="0.2">
      <c r="E365" s="200"/>
    </row>
    <row r="366" spans="5:5" x14ac:dyDescent="0.2">
      <c r="E366" s="200"/>
    </row>
    <row r="367" spans="5:5" x14ac:dyDescent="0.2">
      <c r="E367" s="200"/>
    </row>
    <row r="368" spans="5:5" x14ac:dyDescent="0.2">
      <c r="E368" s="200"/>
    </row>
    <row r="369" spans="5:5" x14ac:dyDescent="0.2">
      <c r="E369" s="200"/>
    </row>
    <row r="370" spans="5:5" x14ac:dyDescent="0.2">
      <c r="E370" s="200"/>
    </row>
    <row r="371" spans="5:5" x14ac:dyDescent="0.2">
      <c r="E371" s="200"/>
    </row>
    <row r="372" spans="5:5" x14ac:dyDescent="0.2">
      <c r="E372" s="200"/>
    </row>
    <row r="373" spans="5:5" x14ac:dyDescent="0.2">
      <c r="E373" s="200"/>
    </row>
    <row r="374" spans="5:5" x14ac:dyDescent="0.2">
      <c r="E374" s="200"/>
    </row>
    <row r="375" spans="5:5" x14ac:dyDescent="0.2">
      <c r="E375" s="200"/>
    </row>
    <row r="376" spans="5:5" x14ac:dyDescent="0.2">
      <c r="E376" s="200"/>
    </row>
    <row r="377" spans="5:5" x14ac:dyDescent="0.2">
      <c r="E377" s="200"/>
    </row>
    <row r="378" spans="5:5" x14ac:dyDescent="0.2">
      <c r="E378" s="200"/>
    </row>
    <row r="379" spans="5:5" x14ac:dyDescent="0.2">
      <c r="E379" s="200"/>
    </row>
    <row r="380" spans="5:5" x14ac:dyDescent="0.2">
      <c r="E380" s="200"/>
    </row>
    <row r="381" spans="5:5" x14ac:dyDescent="0.2">
      <c r="E381" s="200"/>
    </row>
    <row r="382" spans="5:5" x14ac:dyDescent="0.2">
      <c r="E382" s="200"/>
    </row>
    <row r="383" spans="5:5" x14ac:dyDescent="0.2">
      <c r="E383" s="200"/>
    </row>
    <row r="384" spans="5:5" x14ac:dyDescent="0.2">
      <c r="E384" s="200"/>
    </row>
    <row r="385" spans="5:5" x14ac:dyDescent="0.2">
      <c r="E385" s="200"/>
    </row>
    <row r="386" spans="5:5" x14ac:dyDescent="0.2">
      <c r="E386" s="200"/>
    </row>
    <row r="387" spans="5:5" x14ac:dyDescent="0.2">
      <c r="E387" s="200"/>
    </row>
    <row r="388" spans="5:5" x14ac:dyDescent="0.2">
      <c r="E388" s="200"/>
    </row>
    <row r="389" spans="5:5" x14ac:dyDescent="0.2">
      <c r="E389" s="200"/>
    </row>
    <row r="390" spans="5:5" x14ac:dyDescent="0.2">
      <c r="E390" s="200"/>
    </row>
    <row r="391" spans="5:5" x14ac:dyDescent="0.2">
      <c r="E391" s="200"/>
    </row>
    <row r="392" spans="5:5" x14ac:dyDescent="0.2">
      <c r="E392" s="200"/>
    </row>
    <row r="393" spans="5:5" x14ac:dyDescent="0.2">
      <c r="E393" s="200"/>
    </row>
    <row r="394" spans="5:5" x14ac:dyDescent="0.2">
      <c r="E394" s="200"/>
    </row>
    <row r="395" spans="5:5" x14ac:dyDescent="0.2">
      <c r="E395" s="200"/>
    </row>
    <row r="396" spans="5:5" x14ac:dyDescent="0.2">
      <c r="E396" s="200"/>
    </row>
    <row r="397" spans="5:5" x14ac:dyDescent="0.2">
      <c r="E397" s="200"/>
    </row>
    <row r="398" spans="5:5" x14ac:dyDescent="0.2">
      <c r="E398" s="200"/>
    </row>
    <row r="399" spans="5:5" x14ac:dyDescent="0.2">
      <c r="E399" s="200"/>
    </row>
    <row r="400" spans="5:5" x14ac:dyDescent="0.2">
      <c r="E400" s="200"/>
    </row>
    <row r="401" spans="5:5" x14ac:dyDescent="0.2">
      <c r="E401" s="200"/>
    </row>
    <row r="402" spans="5:5" x14ac:dyDescent="0.2">
      <c r="E402" s="200"/>
    </row>
    <row r="403" spans="5:5" x14ac:dyDescent="0.2">
      <c r="E403" s="200"/>
    </row>
    <row r="404" spans="5:5" x14ac:dyDescent="0.2">
      <c r="E404" s="200"/>
    </row>
    <row r="405" spans="5:5" x14ac:dyDescent="0.2">
      <c r="E405" s="200"/>
    </row>
    <row r="406" spans="5:5" x14ac:dyDescent="0.2">
      <c r="E406" s="200"/>
    </row>
    <row r="407" spans="5:5" x14ac:dyDescent="0.2">
      <c r="E407" s="200"/>
    </row>
    <row r="408" spans="5:5" x14ac:dyDescent="0.2">
      <c r="E408" s="200"/>
    </row>
    <row r="409" spans="5:5" x14ac:dyDescent="0.2">
      <c r="E409" s="200"/>
    </row>
    <row r="410" spans="5:5" x14ac:dyDescent="0.2">
      <c r="E410" s="200"/>
    </row>
    <row r="411" spans="5:5" x14ac:dyDescent="0.2">
      <c r="E411" s="200"/>
    </row>
    <row r="412" spans="5:5" x14ac:dyDescent="0.2">
      <c r="E412" s="200"/>
    </row>
    <row r="413" spans="5:5" x14ac:dyDescent="0.2">
      <c r="E413" s="200"/>
    </row>
    <row r="414" spans="5:5" x14ac:dyDescent="0.2">
      <c r="E414" s="200"/>
    </row>
    <row r="415" spans="5:5" x14ac:dyDescent="0.2">
      <c r="E415" s="200"/>
    </row>
    <row r="416" spans="5:5" x14ac:dyDescent="0.2">
      <c r="E416" s="200"/>
    </row>
    <row r="417" spans="5:5" x14ac:dyDescent="0.2">
      <c r="E417" s="200"/>
    </row>
    <row r="418" spans="5:5" x14ac:dyDescent="0.2">
      <c r="E418" s="200"/>
    </row>
    <row r="419" spans="5:5" x14ac:dyDescent="0.2">
      <c r="E419" s="200"/>
    </row>
    <row r="420" spans="5:5" x14ac:dyDescent="0.2">
      <c r="E420" s="200"/>
    </row>
    <row r="421" spans="5:5" x14ac:dyDescent="0.2">
      <c r="E421" s="200"/>
    </row>
    <row r="422" spans="5:5" x14ac:dyDescent="0.2">
      <c r="E422" s="200"/>
    </row>
    <row r="423" spans="5:5" x14ac:dyDescent="0.2">
      <c r="E423" s="200"/>
    </row>
    <row r="424" spans="5:5" x14ac:dyDescent="0.2">
      <c r="E424" s="200"/>
    </row>
    <row r="425" spans="5:5" x14ac:dyDescent="0.2">
      <c r="E425" s="200"/>
    </row>
    <row r="426" spans="5:5" x14ac:dyDescent="0.2">
      <c r="E426" s="200"/>
    </row>
    <row r="427" spans="5:5" x14ac:dyDescent="0.2">
      <c r="E427" s="200"/>
    </row>
    <row r="428" spans="5:5" x14ac:dyDescent="0.2">
      <c r="E428" s="200"/>
    </row>
    <row r="429" spans="5:5" x14ac:dyDescent="0.2">
      <c r="E429" s="200"/>
    </row>
    <row r="430" spans="5:5" x14ac:dyDescent="0.2">
      <c r="E430" s="200"/>
    </row>
    <row r="431" spans="5:5" x14ac:dyDescent="0.2">
      <c r="E431" s="200"/>
    </row>
    <row r="432" spans="5:5" x14ac:dyDescent="0.2">
      <c r="E432" s="200"/>
    </row>
    <row r="433" spans="5:5" x14ac:dyDescent="0.2">
      <c r="E433" s="200"/>
    </row>
    <row r="434" spans="5:5" x14ac:dyDescent="0.2">
      <c r="E434" s="200"/>
    </row>
    <row r="435" spans="5:5" x14ac:dyDescent="0.2">
      <c r="E435" s="200"/>
    </row>
    <row r="436" spans="5:5" x14ac:dyDescent="0.2">
      <c r="E436" s="200"/>
    </row>
    <row r="437" spans="5:5" x14ac:dyDescent="0.2">
      <c r="E437" s="200"/>
    </row>
    <row r="438" spans="5:5" x14ac:dyDescent="0.2">
      <c r="E438" s="200"/>
    </row>
    <row r="439" spans="5:5" x14ac:dyDescent="0.2">
      <c r="E439" s="200"/>
    </row>
    <row r="440" spans="5:5" x14ac:dyDescent="0.2">
      <c r="E440" s="200"/>
    </row>
    <row r="441" spans="5:5" x14ac:dyDescent="0.2">
      <c r="E441" s="200"/>
    </row>
    <row r="442" spans="5:5" x14ac:dyDescent="0.2">
      <c r="E442" s="200"/>
    </row>
    <row r="443" spans="5:5" x14ac:dyDescent="0.2">
      <c r="E443" s="200"/>
    </row>
    <row r="444" spans="5:5" x14ac:dyDescent="0.2">
      <c r="E444" s="200"/>
    </row>
    <row r="445" spans="5:5" x14ac:dyDescent="0.2">
      <c r="E445" s="200"/>
    </row>
    <row r="446" spans="5:5" x14ac:dyDescent="0.2">
      <c r="E446" s="200"/>
    </row>
    <row r="447" spans="5:5" x14ac:dyDescent="0.2">
      <c r="E447" s="200"/>
    </row>
    <row r="448" spans="5:5" x14ac:dyDescent="0.2">
      <c r="E448" s="200"/>
    </row>
    <row r="449" spans="5:5" x14ac:dyDescent="0.2">
      <c r="E449" s="200"/>
    </row>
    <row r="450" spans="5:5" x14ac:dyDescent="0.2">
      <c r="E450" s="200"/>
    </row>
    <row r="451" spans="5:5" x14ac:dyDescent="0.2">
      <c r="E451" s="200"/>
    </row>
    <row r="452" spans="5:5" x14ac:dyDescent="0.2">
      <c r="E452" s="200"/>
    </row>
    <row r="453" spans="5:5" x14ac:dyDescent="0.2">
      <c r="E453" s="200"/>
    </row>
    <row r="454" spans="5:5" x14ac:dyDescent="0.2">
      <c r="E454" s="200"/>
    </row>
    <row r="455" spans="5:5" x14ac:dyDescent="0.2">
      <c r="E455" s="200"/>
    </row>
    <row r="456" spans="5:5" x14ac:dyDescent="0.2">
      <c r="E456" s="200"/>
    </row>
    <row r="457" spans="5:5" x14ac:dyDescent="0.2">
      <c r="E457" s="200"/>
    </row>
    <row r="458" spans="5:5" x14ac:dyDescent="0.2">
      <c r="E458" s="200"/>
    </row>
    <row r="459" spans="5:5" x14ac:dyDescent="0.2">
      <c r="E459" s="200"/>
    </row>
    <row r="460" spans="5:5" x14ac:dyDescent="0.2">
      <c r="E460" s="200"/>
    </row>
    <row r="461" spans="5:5" x14ac:dyDescent="0.2">
      <c r="E461" s="200"/>
    </row>
    <row r="462" spans="5:5" x14ac:dyDescent="0.2">
      <c r="E462" s="200"/>
    </row>
    <row r="463" spans="5:5" x14ac:dyDescent="0.2">
      <c r="E463" s="200"/>
    </row>
    <row r="464" spans="5:5" x14ac:dyDescent="0.2">
      <c r="E464" s="200"/>
    </row>
    <row r="465" spans="5:5" x14ac:dyDescent="0.2">
      <c r="E465" s="200"/>
    </row>
    <row r="466" spans="5:5" x14ac:dyDescent="0.2">
      <c r="E466" s="200"/>
    </row>
    <row r="467" spans="5:5" x14ac:dyDescent="0.2">
      <c r="E467" s="200"/>
    </row>
    <row r="468" spans="5:5" x14ac:dyDescent="0.2">
      <c r="E468" s="200"/>
    </row>
    <row r="469" spans="5:5" x14ac:dyDescent="0.2">
      <c r="E469" s="200"/>
    </row>
    <row r="470" spans="5:5" x14ac:dyDescent="0.2">
      <c r="E470" s="200"/>
    </row>
    <row r="471" spans="5:5" x14ac:dyDescent="0.2">
      <c r="E471" s="200"/>
    </row>
    <row r="472" spans="5:5" x14ac:dyDescent="0.2">
      <c r="E472" s="200"/>
    </row>
    <row r="473" spans="5:5" x14ac:dyDescent="0.2">
      <c r="E473" s="200"/>
    </row>
    <row r="474" spans="5:5" x14ac:dyDescent="0.2">
      <c r="E474" s="200"/>
    </row>
    <row r="475" spans="5:5" x14ac:dyDescent="0.2">
      <c r="E475" s="200"/>
    </row>
    <row r="476" spans="5:5" x14ac:dyDescent="0.2">
      <c r="E476" s="200"/>
    </row>
    <row r="477" spans="5:5" x14ac:dyDescent="0.2">
      <c r="E477" s="200"/>
    </row>
    <row r="478" spans="5:5" x14ac:dyDescent="0.2">
      <c r="E478" s="200"/>
    </row>
    <row r="479" spans="5:5" x14ac:dyDescent="0.2">
      <c r="E479" s="200"/>
    </row>
    <row r="480" spans="5:5" x14ac:dyDescent="0.2">
      <c r="E480" s="200"/>
    </row>
    <row r="481" spans="5:5" x14ac:dyDescent="0.2">
      <c r="E481" s="200"/>
    </row>
    <row r="482" spans="5:5" x14ac:dyDescent="0.2">
      <c r="E482" s="200"/>
    </row>
    <row r="483" spans="5:5" x14ac:dyDescent="0.2">
      <c r="E483" s="200"/>
    </row>
    <row r="484" spans="5:5" x14ac:dyDescent="0.2">
      <c r="E484" s="200"/>
    </row>
    <row r="485" spans="5:5" x14ac:dyDescent="0.2">
      <c r="E485" s="200"/>
    </row>
    <row r="486" spans="5:5" x14ac:dyDescent="0.2">
      <c r="E486" s="200"/>
    </row>
    <row r="487" spans="5:5" x14ac:dyDescent="0.2">
      <c r="E487" s="200"/>
    </row>
    <row r="488" spans="5:5" x14ac:dyDescent="0.2">
      <c r="E488" s="200"/>
    </row>
    <row r="489" spans="5:5" x14ac:dyDescent="0.2">
      <c r="E489" s="200"/>
    </row>
    <row r="490" spans="5:5" x14ac:dyDescent="0.2">
      <c r="E490" s="200"/>
    </row>
    <row r="491" spans="5:5" x14ac:dyDescent="0.2">
      <c r="E491" s="200"/>
    </row>
    <row r="492" spans="5:5" x14ac:dyDescent="0.2">
      <c r="E492" s="200"/>
    </row>
    <row r="493" spans="5:5" x14ac:dyDescent="0.2">
      <c r="E493" s="200"/>
    </row>
    <row r="494" spans="5:5" x14ac:dyDescent="0.2">
      <c r="E494" s="200"/>
    </row>
    <row r="495" spans="5:5" x14ac:dyDescent="0.2">
      <c r="E495" s="200"/>
    </row>
    <row r="496" spans="5:5" x14ac:dyDescent="0.2">
      <c r="E496" s="200"/>
    </row>
    <row r="497" spans="5:5" x14ac:dyDescent="0.2">
      <c r="E497" s="200"/>
    </row>
    <row r="498" spans="5:5" x14ac:dyDescent="0.2">
      <c r="E498" s="200"/>
    </row>
    <row r="499" spans="5:5" x14ac:dyDescent="0.2">
      <c r="E499" s="200"/>
    </row>
    <row r="500" spans="5:5" x14ac:dyDescent="0.2">
      <c r="E500" s="200"/>
    </row>
    <row r="501" spans="5:5" x14ac:dyDescent="0.2">
      <c r="E501" s="200"/>
    </row>
    <row r="502" spans="5:5" x14ac:dyDescent="0.2">
      <c r="E502" s="200"/>
    </row>
    <row r="503" spans="5:5" x14ac:dyDescent="0.2">
      <c r="E503" s="200"/>
    </row>
    <row r="504" spans="5:5" x14ac:dyDescent="0.2">
      <c r="E504" s="200"/>
    </row>
    <row r="505" spans="5:5" x14ac:dyDescent="0.2">
      <c r="E505" s="200"/>
    </row>
    <row r="506" spans="5:5" x14ac:dyDescent="0.2">
      <c r="E506" s="200"/>
    </row>
    <row r="507" spans="5:5" x14ac:dyDescent="0.2">
      <c r="E507" s="200"/>
    </row>
    <row r="508" spans="5:5" x14ac:dyDescent="0.2">
      <c r="E508" s="200"/>
    </row>
    <row r="509" spans="5:5" x14ac:dyDescent="0.2">
      <c r="E509" s="200"/>
    </row>
    <row r="510" spans="5:5" x14ac:dyDescent="0.2">
      <c r="E510" s="200"/>
    </row>
    <row r="511" spans="5:5" x14ac:dyDescent="0.2">
      <c r="E511" s="200"/>
    </row>
    <row r="512" spans="5:5" x14ac:dyDescent="0.2">
      <c r="E512" s="200"/>
    </row>
    <row r="513" spans="5:5" x14ac:dyDescent="0.2">
      <c r="E513" s="200"/>
    </row>
    <row r="514" spans="5:5" x14ac:dyDescent="0.2">
      <c r="E514" s="200"/>
    </row>
    <row r="515" spans="5:5" x14ac:dyDescent="0.2">
      <c r="E515" s="200"/>
    </row>
    <row r="516" spans="5:5" x14ac:dyDescent="0.2">
      <c r="E516" s="200"/>
    </row>
    <row r="517" spans="5:5" x14ac:dyDescent="0.2">
      <c r="E517" s="200"/>
    </row>
    <row r="518" spans="5:5" x14ac:dyDescent="0.2">
      <c r="E518" s="200"/>
    </row>
    <row r="519" spans="5:5" x14ac:dyDescent="0.2">
      <c r="E519" s="200"/>
    </row>
    <row r="520" spans="5:5" x14ac:dyDescent="0.2">
      <c r="E520" s="200"/>
    </row>
    <row r="521" spans="5:5" x14ac:dyDescent="0.2">
      <c r="E521" s="200"/>
    </row>
    <row r="522" spans="5:5" x14ac:dyDescent="0.2">
      <c r="E522" s="200"/>
    </row>
    <row r="523" spans="5:5" x14ac:dyDescent="0.2">
      <c r="E523" s="200"/>
    </row>
    <row r="524" spans="5:5" x14ac:dyDescent="0.2">
      <c r="E524" s="200"/>
    </row>
    <row r="525" spans="5:5" x14ac:dyDescent="0.2">
      <c r="E525" s="200"/>
    </row>
    <row r="526" spans="5:5" x14ac:dyDescent="0.2">
      <c r="E526" s="200"/>
    </row>
    <row r="527" spans="5:5" x14ac:dyDescent="0.2">
      <c r="E527" s="200"/>
    </row>
    <row r="528" spans="5:5" x14ac:dyDescent="0.2">
      <c r="E528" s="200"/>
    </row>
    <row r="529" spans="5:5" x14ac:dyDescent="0.2">
      <c r="E529" s="200"/>
    </row>
    <row r="530" spans="5:5" x14ac:dyDescent="0.2">
      <c r="E530" s="200"/>
    </row>
    <row r="531" spans="5:5" x14ac:dyDescent="0.2">
      <c r="E531" s="200"/>
    </row>
    <row r="532" spans="5:5" x14ac:dyDescent="0.2">
      <c r="E532" s="200"/>
    </row>
    <row r="533" spans="5:5" x14ac:dyDescent="0.2">
      <c r="E533" s="200"/>
    </row>
    <row r="534" spans="5:5" x14ac:dyDescent="0.2">
      <c r="E534" s="200"/>
    </row>
    <row r="535" spans="5:5" x14ac:dyDescent="0.2">
      <c r="E535" s="200"/>
    </row>
    <row r="536" spans="5:5" x14ac:dyDescent="0.2">
      <c r="E536" s="200"/>
    </row>
    <row r="537" spans="5:5" x14ac:dyDescent="0.2">
      <c r="E537" s="200"/>
    </row>
    <row r="538" spans="5:5" x14ac:dyDescent="0.2">
      <c r="E538" s="200"/>
    </row>
    <row r="539" spans="5:5" x14ac:dyDescent="0.2">
      <c r="E539" s="200"/>
    </row>
    <row r="540" spans="5:5" x14ac:dyDescent="0.2">
      <c r="E540" s="200"/>
    </row>
    <row r="541" spans="5:5" x14ac:dyDescent="0.2">
      <c r="E541" s="200"/>
    </row>
    <row r="542" spans="5:5" x14ac:dyDescent="0.2">
      <c r="E542" s="200"/>
    </row>
    <row r="543" spans="5:5" x14ac:dyDescent="0.2">
      <c r="E543" s="200"/>
    </row>
    <row r="544" spans="5:5" x14ac:dyDescent="0.2">
      <c r="E544" s="200"/>
    </row>
    <row r="545" spans="5:5" x14ac:dyDescent="0.2">
      <c r="E545" s="200"/>
    </row>
    <row r="546" spans="5:5" x14ac:dyDescent="0.2">
      <c r="E546" s="200"/>
    </row>
    <row r="547" spans="5:5" x14ac:dyDescent="0.2">
      <c r="E547" s="200"/>
    </row>
    <row r="548" spans="5:5" x14ac:dyDescent="0.2">
      <c r="E548" s="200"/>
    </row>
    <row r="549" spans="5:5" x14ac:dyDescent="0.2">
      <c r="E549" s="200"/>
    </row>
    <row r="550" spans="5:5" x14ac:dyDescent="0.2">
      <c r="E550" s="200"/>
    </row>
    <row r="551" spans="5:5" x14ac:dyDescent="0.2">
      <c r="E551" s="200"/>
    </row>
    <row r="552" spans="5:5" x14ac:dyDescent="0.2">
      <c r="E552" s="200"/>
    </row>
    <row r="553" spans="5:5" x14ac:dyDescent="0.2">
      <c r="E553" s="200"/>
    </row>
    <row r="554" spans="5:5" x14ac:dyDescent="0.2">
      <c r="E554" s="200"/>
    </row>
    <row r="555" spans="5:5" x14ac:dyDescent="0.2">
      <c r="E555" s="200"/>
    </row>
    <row r="556" spans="5:5" x14ac:dyDescent="0.2">
      <c r="E556" s="200"/>
    </row>
    <row r="557" spans="5:5" x14ac:dyDescent="0.2">
      <c r="E557" s="200"/>
    </row>
    <row r="558" spans="5:5" x14ac:dyDescent="0.2">
      <c r="E558" s="200"/>
    </row>
    <row r="559" spans="5:5" x14ac:dyDescent="0.2">
      <c r="E559" s="200"/>
    </row>
    <row r="560" spans="5:5" x14ac:dyDescent="0.2">
      <c r="E560" s="200"/>
    </row>
    <row r="561" spans="5:5" x14ac:dyDescent="0.2">
      <c r="E561" s="200"/>
    </row>
    <row r="562" spans="5:5" x14ac:dyDescent="0.2">
      <c r="E562" s="200"/>
    </row>
    <row r="563" spans="5:5" x14ac:dyDescent="0.2">
      <c r="E563" s="200"/>
    </row>
    <row r="564" spans="5:5" x14ac:dyDescent="0.2">
      <c r="E564" s="200"/>
    </row>
    <row r="565" spans="5:5" x14ac:dyDescent="0.2">
      <c r="E565" s="200"/>
    </row>
    <row r="566" spans="5:5" x14ac:dyDescent="0.2">
      <c r="E566" s="200"/>
    </row>
    <row r="567" spans="5:5" x14ac:dyDescent="0.2">
      <c r="E567" s="200"/>
    </row>
    <row r="568" spans="5:5" x14ac:dyDescent="0.2">
      <c r="E568" s="200"/>
    </row>
    <row r="569" spans="5:5" x14ac:dyDescent="0.2">
      <c r="E569" s="200"/>
    </row>
    <row r="570" spans="5:5" x14ac:dyDescent="0.2">
      <c r="E570" s="200"/>
    </row>
    <row r="571" spans="5:5" x14ac:dyDescent="0.2">
      <c r="E571" s="200"/>
    </row>
    <row r="572" spans="5:5" x14ac:dyDescent="0.2">
      <c r="E572" s="200"/>
    </row>
    <row r="573" spans="5:5" x14ac:dyDescent="0.2">
      <c r="E573" s="200"/>
    </row>
    <row r="574" spans="5:5" x14ac:dyDescent="0.2">
      <c r="E574" s="200"/>
    </row>
    <row r="575" spans="5:5" x14ac:dyDescent="0.2">
      <c r="E575" s="200"/>
    </row>
    <row r="576" spans="5:5" x14ac:dyDescent="0.2">
      <c r="E576" s="200"/>
    </row>
    <row r="577" spans="5:5" x14ac:dyDescent="0.2">
      <c r="E577" s="200"/>
    </row>
    <row r="578" spans="5:5" x14ac:dyDescent="0.2">
      <c r="E578" s="200"/>
    </row>
    <row r="579" spans="5:5" x14ac:dyDescent="0.2">
      <c r="E579" s="200"/>
    </row>
    <row r="580" spans="5:5" x14ac:dyDescent="0.2">
      <c r="E580" s="200"/>
    </row>
    <row r="581" spans="5:5" x14ac:dyDescent="0.2">
      <c r="E581" s="200"/>
    </row>
    <row r="582" spans="5:5" x14ac:dyDescent="0.2">
      <c r="E582" s="200"/>
    </row>
    <row r="583" spans="5:5" x14ac:dyDescent="0.2">
      <c r="E583" s="200"/>
    </row>
    <row r="584" spans="5:5" x14ac:dyDescent="0.2">
      <c r="E584" s="200"/>
    </row>
    <row r="585" spans="5:5" x14ac:dyDescent="0.2">
      <c r="E585" s="200"/>
    </row>
    <row r="586" spans="5:5" x14ac:dyDescent="0.2">
      <c r="E586" s="200"/>
    </row>
    <row r="587" spans="5:5" x14ac:dyDescent="0.2">
      <c r="E587" s="200"/>
    </row>
    <row r="588" spans="5:5" x14ac:dyDescent="0.2">
      <c r="E588" s="200"/>
    </row>
    <row r="589" spans="5:5" x14ac:dyDescent="0.2">
      <c r="E589" s="200"/>
    </row>
    <row r="590" spans="5:5" x14ac:dyDescent="0.2">
      <c r="E590" s="200"/>
    </row>
    <row r="591" spans="5:5" x14ac:dyDescent="0.2">
      <c r="E591" s="200"/>
    </row>
    <row r="592" spans="5:5" x14ac:dyDescent="0.2">
      <c r="E592" s="200"/>
    </row>
    <row r="593" spans="5:5" x14ac:dyDescent="0.2">
      <c r="E593" s="200"/>
    </row>
    <row r="594" spans="5:5" x14ac:dyDescent="0.2">
      <c r="E594" s="200"/>
    </row>
    <row r="595" spans="5:5" x14ac:dyDescent="0.2">
      <c r="E595" s="200"/>
    </row>
    <row r="596" spans="5:5" x14ac:dyDescent="0.2">
      <c r="E596" s="200"/>
    </row>
    <row r="597" spans="5:5" x14ac:dyDescent="0.2">
      <c r="E597" s="200"/>
    </row>
    <row r="598" spans="5:5" x14ac:dyDescent="0.2">
      <c r="E598" s="200"/>
    </row>
    <row r="599" spans="5:5" x14ac:dyDescent="0.2">
      <c r="E599" s="200"/>
    </row>
    <row r="600" spans="5:5" x14ac:dyDescent="0.2">
      <c r="E600" s="200"/>
    </row>
    <row r="601" spans="5:5" x14ac:dyDescent="0.2">
      <c r="E601" s="200"/>
    </row>
    <row r="602" spans="5:5" x14ac:dyDescent="0.2">
      <c r="E602" s="200"/>
    </row>
    <row r="603" spans="5:5" x14ac:dyDescent="0.2">
      <c r="E603" s="200"/>
    </row>
    <row r="604" spans="5:5" x14ac:dyDescent="0.2">
      <c r="E604" s="200"/>
    </row>
    <row r="605" spans="5:5" x14ac:dyDescent="0.2">
      <c r="E605" s="200"/>
    </row>
    <row r="606" spans="5:5" x14ac:dyDescent="0.2">
      <c r="E606" s="200"/>
    </row>
    <row r="607" spans="5:5" x14ac:dyDescent="0.2">
      <c r="E607" s="200"/>
    </row>
    <row r="608" spans="5:5" x14ac:dyDescent="0.2">
      <c r="E608" s="200"/>
    </row>
    <row r="609" spans="5:5" x14ac:dyDescent="0.2">
      <c r="E609" s="200"/>
    </row>
    <row r="610" spans="5:5" x14ac:dyDescent="0.2">
      <c r="E610" s="200"/>
    </row>
    <row r="611" spans="5:5" x14ac:dyDescent="0.2">
      <c r="E611" s="200"/>
    </row>
    <row r="612" spans="5:5" x14ac:dyDescent="0.2">
      <c r="E612" s="200"/>
    </row>
    <row r="613" spans="5:5" x14ac:dyDescent="0.2">
      <c r="E613" s="200"/>
    </row>
    <row r="614" spans="5:5" x14ac:dyDescent="0.2">
      <c r="E614" s="200"/>
    </row>
    <row r="615" spans="5:5" x14ac:dyDescent="0.2">
      <c r="E615" s="200"/>
    </row>
    <row r="616" spans="5:5" x14ac:dyDescent="0.2">
      <c r="E616" s="200"/>
    </row>
    <row r="617" spans="5:5" x14ac:dyDescent="0.2">
      <c r="E617" s="200"/>
    </row>
    <row r="618" spans="5:5" x14ac:dyDescent="0.2">
      <c r="E618" s="200"/>
    </row>
    <row r="619" spans="5:5" x14ac:dyDescent="0.2">
      <c r="E619" s="200"/>
    </row>
    <row r="620" spans="5:5" x14ac:dyDescent="0.2">
      <c r="E620" s="200"/>
    </row>
    <row r="621" spans="5:5" x14ac:dyDescent="0.2">
      <c r="E621" s="200"/>
    </row>
    <row r="622" spans="5:5" x14ac:dyDescent="0.2">
      <c r="E622" s="200"/>
    </row>
    <row r="623" spans="5:5" x14ac:dyDescent="0.2">
      <c r="E623" s="200"/>
    </row>
    <row r="624" spans="5:5" x14ac:dyDescent="0.2">
      <c r="E624" s="200"/>
    </row>
    <row r="625" spans="5:5" x14ac:dyDescent="0.2">
      <c r="E625" s="200"/>
    </row>
    <row r="626" spans="5:5" x14ac:dyDescent="0.2">
      <c r="E626" s="200"/>
    </row>
    <row r="627" spans="5:5" x14ac:dyDescent="0.2">
      <c r="E627" s="200"/>
    </row>
    <row r="628" spans="5:5" x14ac:dyDescent="0.2">
      <c r="E628" s="200"/>
    </row>
    <row r="629" spans="5:5" x14ac:dyDescent="0.2">
      <c r="E629" s="200"/>
    </row>
    <row r="630" spans="5:5" x14ac:dyDescent="0.2">
      <c r="E630" s="200"/>
    </row>
    <row r="631" spans="5:5" x14ac:dyDescent="0.2">
      <c r="E631" s="200"/>
    </row>
    <row r="632" spans="5:5" x14ac:dyDescent="0.2">
      <c r="E632" s="200"/>
    </row>
    <row r="633" spans="5:5" x14ac:dyDescent="0.2">
      <c r="E633" s="200"/>
    </row>
    <row r="634" spans="5:5" x14ac:dyDescent="0.2">
      <c r="E634" s="200"/>
    </row>
    <row r="635" spans="5:5" x14ac:dyDescent="0.2">
      <c r="E635" s="200"/>
    </row>
    <row r="636" spans="5:5" x14ac:dyDescent="0.2">
      <c r="E636" s="200"/>
    </row>
    <row r="637" spans="5:5" x14ac:dyDescent="0.2">
      <c r="E637" s="200"/>
    </row>
    <row r="638" spans="5:5" x14ac:dyDescent="0.2">
      <c r="E638" s="200"/>
    </row>
    <row r="639" spans="5:5" x14ac:dyDescent="0.2">
      <c r="E639" s="200"/>
    </row>
    <row r="640" spans="5:5" x14ac:dyDescent="0.2">
      <c r="E640" s="200"/>
    </row>
    <row r="641" spans="5:5" x14ac:dyDescent="0.2">
      <c r="E641" s="200"/>
    </row>
    <row r="642" spans="5:5" x14ac:dyDescent="0.2">
      <c r="E642" s="200"/>
    </row>
    <row r="643" spans="5:5" x14ac:dyDescent="0.2">
      <c r="E643" s="200"/>
    </row>
    <row r="644" spans="5:5" x14ac:dyDescent="0.2">
      <c r="E644" s="200"/>
    </row>
    <row r="645" spans="5:5" x14ac:dyDescent="0.2">
      <c r="E645" s="200"/>
    </row>
    <row r="646" spans="5:5" x14ac:dyDescent="0.2">
      <c r="E646" s="200"/>
    </row>
    <row r="647" spans="5:5" x14ac:dyDescent="0.2">
      <c r="E647" s="200"/>
    </row>
    <row r="648" spans="5:5" x14ac:dyDescent="0.2">
      <c r="E648" s="200"/>
    </row>
    <row r="649" spans="5:5" x14ac:dyDescent="0.2">
      <c r="E649" s="200"/>
    </row>
    <row r="650" spans="5:5" x14ac:dyDescent="0.2">
      <c r="E650" s="200"/>
    </row>
    <row r="651" spans="5:5" x14ac:dyDescent="0.2">
      <c r="E651" s="200"/>
    </row>
    <row r="652" spans="5:5" x14ac:dyDescent="0.2">
      <c r="E652" s="200"/>
    </row>
    <row r="653" spans="5:5" x14ac:dyDescent="0.2">
      <c r="E653" s="200"/>
    </row>
    <row r="654" spans="5:5" x14ac:dyDescent="0.2">
      <c r="E654" s="200"/>
    </row>
    <row r="655" spans="5:5" x14ac:dyDescent="0.2">
      <c r="E655" s="200"/>
    </row>
    <row r="656" spans="5:5" x14ac:dyDescent="0.2">
      <c r="E656" s="200"/>
    </row>
    <row r="657" spans="5:5" x14ac:dyDescent="0.2">
      <c r="E657" s="200"/>
    </row>
    <row r="658" spans="5:5" x14ac:dyDescent="0.2">
      <c r="E658" s="200"/>
    </row>
    <row r="659" spans="5:5" x14ac:dyDescent="0.2">
      <c r="E659" s="200"/>
    </row>
    <row r="660" spans="5:5" x14ac:dyDescent="0.2">
      <c r="E660" s="200"/>
    </row>
    <row r="661" spans="5:5" x14ac:dyDescent="0.2">
      <c r="E661" s="200"/>
    </row>
    <row r="662" spans="5:5" x14ac:dyDescent="0.2">
      <c r="E662" s="200"/>
    </row>
    <row r="663" spans="5:5" x14ac:dyDescent="0.2">
      <c r="E663" s="200"/>
    </row>
    <row r="664" spans="5:5" x14ac:dyDescent="0.2">
      <c r="E664" s="200"/>
    </row>
    <row r="665" spans="5:5" x14ac:dyDescent="0.2">
      <c r="E665" s="200"/>
    </row>
    <row r="666" spans="5:5" x14ac:dyDescent="0.2">
      <c r="E666" s="200"/>
    </row>
    <row r="667" spans="5:5" x14ac:dyDescent="0.2">
      <c r="E667" s="200"/>
    </row>
    <row r="668" spans="5:5" x14ac:dyDescent="0.2">
      <c r="E668" s="200"/>
    </row>
    <row r="669" spans="5:5" x14ac:dyDescent="0.2">
      <c r="E669" s="200"/>
    </row>
    <row r="670" spans="5:5" x14ac:dyDescent="0.2">
      <c r="E670" s="200"/>
    </row>
    <row r="671" spans="5:5" x14ac:dyDescent="0.2">
      <c r="E671" s="200"/>
    </row>
    <row r="672" spans="5:5" x14ac:dyDescent="0.2">
      <c r="E672" s="200"/>
    </row>
    <row r="673" spans="5:5" x14ac:dyDescent="0.2">
      <c r="E673" s="200"/>
    </row>
    <row r="674" spans="5:5" x14ac:dyDescent="0.2">
      <c r="E674" s="200"/>
    </row>
    <row r="675" spans="5:5" x14ac:dyDescent="0.2">
      <c r="E675" s="200"/>
    </row>
    <row r="676" spans="5:5" x14ac:dyDescent="0.2">
      <c r="E676" s="200"/>
    </row>
    <row r="677" spans="5:5" x14ac:dyDescent="0.2">
      <c r="E677" s="200"/>
    </row>
    <row r="678" spans="5:5" x14ac:dyDescent="0.2">
      <c r="E678" s="200"/>
    </row>
    <row r="679" spans="5:5" x14ac:dyDescent="0.2">
      <c r="E679" s="200"/>
    </row>
    <row r="680" spans="5:5" x14ac:dyDescent="0.2">
      <c r="E680" s="200"/>
    </row>
    <row r="681" spans="5:5" x14ac:dyDescent="0.2">
      <c r="E681" s="200"/>
    </row>
    <row r="682" spans="5:5" x14ac:dyDescent="0.2">
      <c r="E682" s="200"/>
    </row>
    <row r="683" spans="5:5" x14ac:dyDescent="0.2">
      <c r="E683" s="200"/>
    </row>
    <row r="684" spans="5:5" x14ac:dyDescent="0.2">
      <c r="E684" s="200"/>
    </row>
    <row r="685" spans="5:5" x14ac:dyDescent="0.2">
      <c r="E685" s="200"/>
    </row>
    <row r="686" spans="5:5" x14ac:dyDescent="0.2">
      <c r="E686" s="200"/>
    </row>
    <row r="687" spans="5:5" x14ac:dyDescent="0.2">
      <c r="E687" s="200"/>
    </row>
    <row r="688" spans="5:5" x14ac:dyDescent="0.2">
      <c r="E688" s="200"/>
    </row>
    <row r="689" spans="5:5" x14ac:dyDescent="0.2">
      <c r="E689" s="200"/>
    </row>
    <row r="690" spans="5:5" x14ac:dyDescent="0.2">
      <c r="E690" s="200"/>
    </row>
    <row r="691" spans="5:5" x14ac:dyDescent="0.2">
      <c r="E691" s="200"/>
    </row>
    <row r="692" spans="5:5" x14ac:dyDescent="0.2">
      <c r="E692" s="200"/>
    </row>
    <row r="693" spans="5:5" x14ac:dyDescent="0.2">
      <c r="E693" s="200"/>
    </row>
    <row r="694" spans="5:5" x14ac:dyDescent="0.2">
      <c r="E694" s="200"/>
    </row>
    <row r="695" spans="5:5" x14ac:dyDescent="0.2">
      <c r="E695" s="200"/>
    </row>
    <row r="696" spans="5:5" x14ac:dyDescent="0.2">
      <c r="E696" s="200"/>
    </row>
    <row r="697" spans="5:5" x14ac:dyDescent="0.2">
      <c r="E697" s="200"/>
    </row>
    <row r="698" spans="5:5" x14ac:dyDescent="0.2">
      <c r="E698" s="200"/>
    </row>
    <row r="699" spans="5:5" x14ac:dyDescent="0.2">
      <c r="E699" s="200"/>
    </row>
    <row r="700" spans="5:5" x14ac:dyDescent="0.2">
      <c r="E700" s="200"/>
    </row>
    <row r="701" spans="5:5" x14ac:dyDescent="0.2">
      <c r="E701" s="200"/>
    </row>
    <row r="702" spans="5:5" x14ac:dyDescent="0.2">
      <c r="E702" s="200"/>
    </row>
    <row r="703" spans="5:5" x14ac:dyDescent="0.2">
      <c r="E703" s="200"/>
    </row>
    <row r="704" spans="5:5" x14ac:dyDescent="0.2">
      <c r="E704" s="200"/>
    </row>
    <row r="705" spans="5:5" x14ac:dyDescent="0.2">
      <c r="E705" s="200"/>
    </row>
    <row r="706" spans="5:5" x14ac:dyDescent="0.2">
      <c r="E706" s="200"/>
    </row>
    <row r="707" spans="5:5" x14ac:dyDescent="0.2">
      <c r="E707" s="200"/>
    </row>
    <row r="708" spans="5:5" x14ac:dyDescent="0.2">
      <c r="E708" s="200"/>
    </row>
    <row r="709" spans="5:5" x14ac:dyDescent="0.2">
      <c r="E709" s="200"/>
    </row>
    <row r="710" spans="5:5" x14ac:dyDescent="0.2">
      <c r="E710" s="200"/>
    </row>
    <row r="711" spans="5:5" x14ac:dyDescent="0.2">
      <c r="E711" s="200"/>
    </row>
    <row r="712" spans="5:5" x14ac:dyDescent="0.2">
      <c r="E712" s="200"/>
    </row>
    <row r="713" spans="5:5" x14ac:dyDescent="0.2">
      <c r="E713" s="200"/>
    </row>
    <row r="714" spans="5:5" x14ac:dyDescent="0.2">
      <c r="E714" s="200"/>
    </row>
    <row r="715" spans="5:5" x14ac:dyDescent="0.2">
      <c r="E715" s="200"/>
    </row>
    <row r="716" spans="5:5" x14ac:dyDescent="0.2">
      <c r="E716" s="200"/>
    </row>
    <row r="717" spans="5:5" x14ac:dyDescent="0.2">
      <c r="E717" s="200"/>
    </row>
    <row r="718" spans="5:5" x14ac:dyDescent="0.2">
      <c r="E718" s="200"/>
    </row>
    <row r="719" spans="5:5" x14ac:dyDescent="0.2">
      <c r="E719" s="200"/>
    </row>
    <row r="720" spans="5:5" x14ac:dyDescent="0.2">
      <c r="E720" s="200"/>
    </row>
    <row r="721" spans="5:5" x14ac:dyDescent="0.2">
      <c r="E721" s="200"/>
    </row>
    <row r="722" spans="5:5" x14ac:dyDescent="0.2">
      <c r="E722" s="200"/>
    </row>
    <row r="723" spans="5:5" x14ac:dyDescent="0.2">
      <c r="E723" s="200"/>
    </row>
    <row r="724" spans="5:5" x14ac:dyDescent="0.2">
      <c r="E724" s="200"/>
    </row>
    <row r="725" spans="5:5" x14ac:dyDescent="0.2">
      <c r="E725" s="200"/>
    </row>
    <row r="726" spans="5:5" x14ac:dyDescent="0.2">
      <c r="E726" s="200"/>
    </row>
    <row r="727" spans="5:5" x14ac:dyDescent="0.2">
      <c r="E727" s="200"/>
    </row>
    <row r="728" spans="5:5" x14ac:dyDescent="0.2">
      <c r="E728" s="200"/>
    </row>
    <row r="729" spans="5:5" x14ac:dyDescent="0.2">
      <c r="E729" s="200"/>
    </row>
    <row r="730" spans="5:5" x14ac:dyDescent="0.2">
      <c r="E730" s="200"/>
    </row>
    <row r="731" spans="5:5" x14ac:dyDescent="0.2">
      <c r="E731" s="200"/>
    </row>
    <row r="732" spans="5:5" x14ac:dyDescent="0.2">
      <c r="E732" s="200"/>
    </row>
    <row r="733" spans="5:5" x14ac:dyDescent="0.2">
      <c r="E733" s="200"/>
    </row>
    <row r="734" spans="5:5" x14ac:dyDescent="0.2">
      <c r="E734" s="200"/>
    </row>
    <row r="735" spans="5:5" x14ac:dyDescent="0.2">
      <c r="E735" s="200"/>
    </row>
    <row r="736" spans="5:5" x14ac:dyDescent="0.2">
      <c r="E736" s="200"/>
    </row>
    <row r="737" spans="5:5" x14ac:dyDescent="0.2">
      <c r="E737" s="200"/>
    </row>
    <row r="738" spans="5:5" x14ac:dyDescent="0.2">
      <c r="E738" s="200"/>
    </row>
    <row r="739" spans="5:5" x14ac:dyDescent="0.2">
      <c r="E739" s="200"/>
    </row>
    <row r="740" spans="5:5" x14ac:dyDescent="0.2">
      <c r="E740" s="200"/>
    </row>
    <row r="741" spans="5:5" x14ac:dyDescent="0.2">
      <c r="E741" s="200"/>
    </row>
    <row r="742" spans="5:5" x14ac:dyDescent="0.2">
      <c r="E742" s="200"/>
    </row>
    <row r="743" spans="5:5" x14ac:dyDescent="0.2">
      <c r="E743" s="200"/>
    </row>
    <row r="744" spans="5:5" x14ac:dyDescent="0.2">
      <c r="E744" s="200"/>
    </row>
    <row r="745" spans="5:5" x14ac:dyDescent="0.2">
      <c r="E745" s="200"/>
    </row>
    <row r="746" spans="5:5" x14ac:dyDescent="0.2">
      <c r="E746" s="200"/>
    </row>
    <row r="747" spans="5:5" x14ac:dyDescent="0.2">
      <c r="E747" s="200"/>
    </row>
    <row r="748" spans="5:5" x14ac:dyDescent="0.2">
      <c r="E748" s="200"/>
    </row>
    <row r="749" spans="5:5" x14ac:dyDescent="0.2">
      <c r="E749" s="200"/>
    </row>
    <row r="750" spans="5:5" x14ac:dyDescent="0.2">
      <c r="E750" s="200"/>
    </row>
    <row r="751" spans="5:5" x14ac:dyDescent="0.2">
      <c r="E751" s="200"/>
    </row>
    <row r="752" spans="5:5" x14ac:dyDescent="0.2">
      <c r="E752" s="200"/>
    </row>
    <row r="753" spans="5:5" x14ac:dyDescent="0.2">
      <c r="E753" s="200"/>
    </row>
    <row r="754" spans="5:5" x14ac:dyDescent="0.2">
      <c r="E754" s="200"/>
    </row>
    <row r="755" spans="5:5" x14ac:dyDescent="0.2">
      <c r="E755" s="200"/>
    </row>
    <row r="756" spans="5:5" x14ac:dyDescent="0.2">
      <c r="E756" s="200"/>
    </row>
    <row r="757" spans="5:5" x14ac:dyDescent="0.2">
      <c r="E757" s="200"/>
    </row>
    <row r="758" spans="5:5" x14ac:dyDescent="0.2">
      <c r="E758" s="200"/>
    </row>
    <row r="759" spans="5:5" x14ac:dyDescent="0.2">
      <c r="E759" s="200"/>
    </row>
    <row r="760" spans="5:5" x14ac:dyDescent="0.2">
      <c r="E760" s="200"/>
    </row>
    <row r="761" spans="5:5" x14ac:dyDescent="0.2">
      <c r="E761" s="200"/>
    </row>
    <row r="762" spans="5:5" x14ac:dyDescent="0.2">
      <c r="E762" s="200"/>
    </row>
    <row r="763" spans="5:5" x14ac:dyDescent="0.2">
      <c r="E763" s="200"/>
    </row>
    <row r="764" spans="5:5" x14ac:dyDescent="0.2">
      <c r="E764" s="200"/>
    </row>
    <row r="765" spans="5:5" x14ac:dyDescent="0.2">
      <c r="E765" s="200"/>
    </row>
    <row r="766" spans="5:5" x14ac:dyDescent="0.2">
      <c r="E766" s="200"/>
    </row>
    <row r="767" spans="5:5" x14ac:dyDescent="0.2">
      <c r="E767" s="200"/>
    </row>
    <row r="768" spans="5:5" x14ac:dyDescent="0.2">
      <c r="E768" s="200"/>
    </row>
    <row r="769" spans="5:5" x14ac:dyDescent="0.2">
      <c r="E769" s="200"/>
    </row>
    <row r="770" spans="5:5" x14ac:dyDescent="0.2">
      <c r="E770" s="200"/>
    </row>
    <row r="771" spans="5:5" x14ac:dyDescent="0.2">
      <c r="E771" s="200"/>
    </row>
    <row r="772" spans="5:5" x14ac:dyDescent="0.2">
      <c r="E772" s="200"/>
    </row>
    <row r="773" spans="5:5" x14ac:dyDescent="0.2">
      <c r="E773" s="200"/>
    </row>
    <row r="774" spans="5:5" x14ac:dyDescent="0.2">
      <c r="E774" s="200"/>
    </row>
    <row r="775" spans="5:5" x14ac:dyDescent="0.2">
      <c r="E775" s="200"/>
    </row>
    <row r="776" spans="5:5" x14ac:dyDescent="0.2">
      <c r="E776" s="200"/>
    </row>
    <row r="777" spans="5:5" x14ac:dyDescent="0.2">
      <c r="E777" s="200"/>
    </row>
    <row r="778" spans="5:5" x14ac:dyDescent="0.2">
      <c r="E778" s="200"/>
    </row>
    <row r="779" spans="5:5" x14ac:dyDescent="0.2">
      <c r="E779" s="200"/>
    </row>
    <row r="780" spans="5:5" x14ac:dyDescent="0.2">
      <c r="E780" s="200"/>
    </row>
    <row r="781" spans="5:5" x14ac:dyDescent="0.2">
      <c r="E781" s="200"/>
    </row>
    <row r="782" spans="5:5" x14ac:dyDescent="0.2">
      <c r="E782" s="200"/>
    </row>
    <row r="783" spans="5:5" x14ac:dyDescent="0.2">
      <c r="E783" s="200"/>
    </row>
    <row r="784" spans="5:5" x14ac:dyDescent="0.2">
      <c r="E784" s="200"/>
    </row>
    <row r="785" spans="5:5" x14ac:dyDescent="0.2">
      <c r="E785" s="200"/>
    </row>
    <row r="786" spans="5:5" x14ac:dyDescent="0.2">
      <c r="E786" s="200"/>
    </row>
    <row r="787" spans="5:5" x14ac:dyDescent="0.2">
      <c r="E787" s="200"/>
    </row>
    <row r="788" spans="5:5" x14ac:dyDescent="0.2">
      <c r="E788" s="200"/>
    </row>
    <row r="789" spans="5:5" x14ac:dyDescent="0.2">
      <c r="E789" s="200"/>
    </row>
    <row r="790" spans="5:5" x14ac:dyDescent="0.2">
      <c r="E790" s="200"/>
    </row>
    <row r="791" spans="5:5" x14ac:dyDescent="0.2">
      <c r="E791" s="200"/>
    </row>
    <row r="792" spans="5:5" x14ac:dyDescent="0.2">
      <c r="E792" s="200"/>
    </row>
    <row r="793" spans="5:5" x14ac:dyDescent="0.2">
      <c r="E793" s="200"/>
    </row>
    <row r="794" spans="5:5" x14ac:dyDescent="0.2">
      <c r="E794" s="200"/>
    </row>
    <row r="795" spans="5:5" x14ac:dyDescent="0.2">
      <c r="E795" s="200"/>
    </row>
    <row r="796" spans="5:5" x14ac:dyDescent="0.2">
      <c r="E796" s="200"/>
    </row>
    <row r="797" spans="5:5" x14ac:dyDescent="0.2">
      <c r="E797" s="200"/>
    </row>
    <row r="798" spans="5:5" x14ac:dyDescent="0.2">
      <c r="E798" s="200"/>
    </row>
    <row r="799" spans="5:5" x14ac:dyDescent="0.2">
      <c r="E799" s="200"/>
    </row>
    <row r="800" spans="5:5" x14ac:dyDescent="0.2">
      <c r="E800" s="200"/>
    </row>
    <row r="801" spans="5:5" x14ac:dyDescent="0.2">
      <c r="E801" s="200"/>
    </row>
    <row r="802" spans="5:5" x14ac:dyDescent="0.2">
      <c r="E802" s="200"/>
    </row>
    <row r="803" spans="5:5" x14ac:dyDescent="0.2">
      <c r="E803" s="200"/>
    </row>
    <row r="804" spans="5:5" x14ac:dyDescent="0.2">
      <c r="E804" s="200"/>
    </row>
    <row r="805" spans="5:5" x14ac:dyDescent="0.2">
      <c r="E805" s="200"/>
    </row>
    <row r="806" spans="5:5" x14ac:dyDescent="0.2">
      <c r="E806" s="200"/>
    </row>
    <row r="807" spans="5:5" x14ac:dyDescent="0.2">
      <c r="E807" s="200"/>
    </row>
    <row r="808" spans="5:5" x14ac:dyDescent="0.2">
      <c r="E808" s="200"/>
    </row>
    <row r="809" spans="5:5" x14ac:dyDescent="0.2">
      <c r="E809" s="200"/>
    </row>
    <row r="810" spans="5:5" x14ac:dyDescent="0.2">
      <c r="E810" s="200"/>
    </row>
    <row r="811" spans="5:5" x14ac:dyDescent="0.2">
      <c r="E811" s="200"/>
    </row>
    <row r="812" spans="5:5" x14ac:dyDescent="0.2">
      <c r="E812" s="200"/>
    </row>
    <row r="813" spans="5:5" x14ac:dyDescent="0.2">
      <c r="E813" s="200"/>
    </row>
    <row r="814" spans="5:5" x14ac:dyDescent="0.2">
      <c r="E814" s="200"/>
    </row>
    <row r="815" spans="5:5" x14ac:dyDescent="0.2">
      <c r="E815" s="200"/>
    </row>
    <row r="816" spans="5:5" x14ac:dyDescent="0.2">
      <c r="E816" s="200"/>
    </row>
    <row r="817" spans="5:5" x14ac:dyDescent="0.2">
      <c r="E817" s="200"/>
    </row>
    <row r="818" spans="5:5" x14ac:dyDescent="0.2">
      <c r="E818" s="200"/>
    </row>
    <row r="819" spans="5:5" x14ac:dyDescent="0.2">
      <c r="E819" s="200"/>
    </row>
    <row r="820" spans="5:5" x14ac:dyDescent="0.2">
      <c r="E820" s="200"/>
    </row>
    <row r="821" spans="5:5" x14ac:dyDescent="0.2">
      <c r="E821" s="200"/>
    </row>
    <row r="822" spans="5:5" x14ac:dyDescent="0.2">
      <c r="E822" s="200"/>
    </row>
    <row r="823" spans="5:5" x14ac:dyDescent="0.2">
      <c r="E823" s="200"/>
    </row>
    <row r="824" spans="5:5" x14ac:dyDescent="0.2">
      <c r="E824" s="200"/>
    </row>
    <row r="825" spans="5:5" x14ac:dyDescent="0.2">
      <c r="E825" s="200"/>
    </row>
    <row r="826" spans="5:5" x14ac:dyDescent="0.2">
      <c r="E826" s="200"/>
    </row>
    <row r="827" spans="5:5" x14ac:dyDescent="0.2">
      <c r="E827" s="200"/>
    </row>
    <row r="828" spans="5:5" x14ac:dyDescent="0.2">
      <c r="E828" s="200"/>
    </row>
    <row r="829" spans="5:5" x14ac:dyDescent="0.2">
      <c r="E829" s="200"/>
    </row>
    <row r="830" spans="5:5" x14ac:dyDescent="0.2">
      <c r="E830" s="200"/>
    </row>
    <row r="831" spans="5:5" x14ac:dyDescent="0.2">
      <c r="E831" s="200"/>
    </row>
    <row r="832" spans="5:5" x14ac:dyDescent="0.2">
      <c r="E832" s="200"/>
    </row>
    <row r="833" spans="5:5" x14ac:dyDescent="0.2">
      <c r="E833" s="200"/>
    </row>
    <row r="834" spans="5:5" x14ac:dyDescent="0.2">
      <c r="E834" s="200"/>
    </row>
    <row r="835" spans="5:5" x14ac:dyDescent="0.2">
      <c r="E835" s="200"/>
    </row>
    <row r="836" spans="5:5" x14ac:dyDescent="0.2">
      <c r="E836" s="200"/>
    </row>
    <row r="837" spans="5:5" x14ac:dyDescent="0.2">
      <c r="E837" s="200"/>
    </row>
    <row r="838" spans="5:5" x14ac:dyDescent="0.2">
      <c r="E838" s="200"/>
    </row>
    <row r="839" spans="5:5" x14ac:dyDescent="0.2">
      <c r="E839" s="200"/>
    </row>
    <row r="840" spans="5:5" x14ac:dyDescent="0.2">
      <c r="E840" s="200"/>
    </row>
    <row r="841" spans="5:5" x14ac:dyDescent="0.2">
      <c r="E841" s="200"/>
    </row>
    <row r="842" spans="5:5" x14ac:dyDescent="0.2">
      <c r="E842" s="200"/>
    </row>
    <row r="843" spans="5:5" x14ac:dyDescent="0.2">
      <c r="E843" s="200"/>
    </row>
    <row r="844" spans="5:5" x14ac:dyDescent="0.2">
      <c r="E844" s="200"/>
    </row>
    <row r="845" spans="5:5" x14ac:dyDescent="0.2">
      <c r="E845" s="200"/>
    </row>
    <row r="846" spans="5:5" x14ac:dyDescent="0.2">
      <c r="E846" s="200"/>
    </row>
    <row r="847" spans="5:5" x14ac:dyDescent="0.2">
      <c r="E847" s="200"/>
    </row>
    <row r="848" spans="5:5" x14ac:dyDescent="0.2">
      <c r="E848" s="200"/>
    </row>
    <row r="849" spans="5:5" x14ac:dyDescent="0.2">
      <c r="E849" s="200"/>
    </row>
    <row r="850" spans="5:5" x14ac:dyDescent="0.2">
      <c r="E850" s="200"/>
    </row>
    <row r="851" spans="5:5" x14ac:dyDescent="0.2">
      <c r="E851" s="200"/>
    </row>
    <row r="852" spans="5:5" x14ac:dyDescent="0.2">
      <c r="E852" s="200"/>
    </row>
    <row r="853" spans="5:5" x14ac:dyDescent="0.2">
      <c r="E853" s="200"/>
    </row>
    <row r="854" spans="5:5" x14ac:dyDescent="0.2">
      <c r="E854" s="200"/>
    </row>
    <row r="855" spans="5:5" x14ac:dyDescent="0.2">
      <c r="E855" s="200"/>
    </row>
    <row r="856" spans="5:5" x14ac:dyDescent="0.2">
      <c r="E856" s="200"/>
    </row>
    <row r="857" spans="5:5" x14ac:dyDescent="0.2">
      <c r="E857" s="200"/>
    </row>
    <row r="858" spans="5:5" x14ac:dyDescent="0.2">
      <c r="E858" s="200"/>
    </row>
    <row r="859" spans="5:5" x14ac:dyDescent="0.2">
      <c r="E859" s="200"/>
    </row>
    <row r="860" spans="5:5" x14ac:dyDescent="0.2">
      <c r="E860" s="200"/>
    </row>
    <row r="861" spans="5:5" x14ac:dyDescent="0.2">
      <c r="E861" s="200"/>
    </row>
    <row r="862" spans="5:5" x14ac:dyDescent="0.2">
      <c r="E862" s="200"/>
    </row>
    <row r="863" spans="5:5" x14ac:dyDescent="0.2">
      <c r="E863" s="200"/>
    </row>
    <row r="864" spans="5:5" x14ac:dyDescent="0.2">
      <c r="E864" s="200"/>
    </row>
    <row r="865" spans="5:5" x14ac:dyDescent="0.2">
      <c r="E865" s="200"/>
    </row>
    <row r="866" spans="5:5" x14ac:dyDescent="0.2">
      <c r="E866" s="200"/>
    </row>
    <row r="867" spans="5:5" x14ac:dyDescent="0.2">
      <c r="E867" s="200"/>
    </row>
    <row r="868" spans="5:5" x14ac:dyDescent="0.2">
      <c r="E868" s="200"/>
    </row>
    <row r="869" spans="5:5" x14ac:dyDescent="0.2">
      <c r="E869" s="200"/>
    </row>
    <row r="870" spans="5:5" x14ac:dyDescent="0.2">
      <c r="E870" s="200"/>
    </row>
    <row r="871" spans="5:5" x14ac:dyDescent="0.2">
      <c r="E871" s="200"/>
    </row>
    <row r="872" spans="5:5" x14ac:dyDescent="0.2">
      <c r="E872" s="200"/>
    </row>
    <row r="873" spans="5:5" x14ac:dyDescent="0.2">
      <c r="E873" s="200"/>
    </row>
    <row r="874" spans="5:5" x14ac:dyDescent="0.2">
      <c r="E874" s="200"/>
    </row>
    <row r="875" spans="5:5" x14ac:dyDescent="0.2">
      <c r="E875" s="200"/>
    </row>
    <row r="876" spans="5:5" x14ac:dyDescent="0.2">
      <c r="E876" s="200"/>
    </row>
    <row r="877" spans="5:5" x14ac:dyDescent="0.2">
      <c r="E877" s="200"/>
    </row>
    <row r="878" spans="5:5" x14ac:dyDescent="0.2">
      <c r="E878" s="200"/>
    </row>
    <row r="879" spans="5:5" x14ac:dyDescent="0.2">
      <c r="E879" s="200"/>
    </row>
    <row r="880" spans="5:5" x14ac:dyDescent="0.2">
      <c r="E880" s="200"/>
    </row>
    <row r="881" spans="5:5" x14ac:dyDescent="0.2">
      <c r="E881" s="200"/>
    </row>
    <row r="882" spans="5:5" x14ac:dyDescent="0.2">
      <c r="E882" s="200"/>
    </row>
    <row r="883" spans="5:5" x14ac:dyDescent="0.2">
      <c r="E883" s="200"/>
    </row>
    <row r="884" spans="5:5" x14ac:dyDescent="0.2">
      <c r="E884" s="200"/>
    </row>
    <row r="885" spans="5:5" x14ac:dyDescent="0.2">
      <c r="E885" s="200"/>
    </row>
    <row r="886" spans="5:5" x14ac:dyDescent="0.2">
      <c r="E886" s="200"/>
    </row>
    <row r="887" spans="5:5" x14ac:dyDescent="0.2">
      <c r="E887" s="200"/>
    </row>
    <row r="888" spans="5:5" x14ac:dyDescent="0.2">
      <c r="E888" s="200"/>
    </row>
    <row r="889" spans="5:5" x14ac:dyDescent="0.2">
      <c r="E889" s="200"/>
    </row>
    <row r="890" spans="5:5" x14ac:dyDescent="0.2">
      <c r="E890" s="200"/>
    </row>
    <row r="891" spans="5:5" x14ac:dyDescent="0.2">
      <c r="E891" s="200"/>
    </row>
    <row r="892" spans="5:5" x14ac:dyDescent="0.2">
      <c r="E892" s="200"/>
    </row>
    <row r="893" spans="5:5" x14ac:dyDescent="0.2">
      <c r="E893" s="200"/>
    </row>
    <row r="894" spans="5:5" x14ac:dyDescent="0.2">
      <c r="E894" s="200"/>
    </row>
    <row r="895" spans="5:5" x14ac:dyDescent="0.2">
      <c r="E895" s="200"/>
    </row>
    <row r="896" spans="5:5" x14ac:dyDescent="0.2">
      <c r="E896" s="200"/>
    </row>
    <row r="897" spans="5:5" x14ac:dyDescent="0.2">
      <c r="E897" s="200"/>
    </row>
    <row r="898" spans="5:5" x14ac:dyDescent="0.2">
      <c r="E898" s="200"/>
    </row>
    <row r="899" spans="5:5" x14ac:dyDescent="0.2">
      <c r="E899" s="200"/>
    </row>
    <row r="900" spans="5:5" x14ac:dyDescent="0.2">
      <c r="E900" s="200"/>
    </row>
    <row r="901" spans="5:5" x14ac:dyDescent="0.2">
      <c r="E901" s="200"/>
    </row>
    <row r="902" spans="5:5" x14ac:dyDescent="0.2">
      <c r="E902" s="200"/>
    </row>
    <row r="903" spans="5:5" x14ac:dyDescent="0.2">
      <c r="E903" s="200"/>
    </row>
    <row r="904" spans="5:5" x14ac:dyDescent="0.2">
      <c r="E904" s="200"/>
    </row>
    <row r="905" spans="5:5" x14ac:dyDescent="0.2">
      <c r="E905" s="200"/>
    </row>
    <row r="906" spans="5:5" x14ac:dyDescent="0.2">
      <c r="E906" s="200"/>
    </row>
    <row r="907" spans="5:5" x14ac:dyDescent="0.2">
      <c r="E907" s="200"/>
    </row>
    <row r="908" spans="5:5" x14ac:dyDescent="0.2">
      <c r="E908" s="200"/>
    </row>
    <row r="909" spans="5:5" x14ac:dyDescent="0.2">
      <c r="E909" s="200"/>
    </row>
    <row r="910" spans="5:5" x14ac:dyDescent="0.2">
      <c r="E910" s="200"/>
    </row>
    <row r="911" spans="5:5" x14ac:dyDescent="0.2">
      <c r="E911" s="200"/>
    </row>
    <row r="912" spans="5:5" x14ac:dyDescent="0.2">
      <c r="E912" s="200"/>
    </row>
    <row r="913" spans="5:5" x14ac:dyDescent="0.2">
      <c r="E913" s="200"/>
    </row>
    <row r="914" spans="5:5" x14ac:dyDescent="0.2">
      <c r="E914" s="200"/>
    </row>
    <row r="915" spans="5:5" x14ac:dyDescent="0.2">
      <c r="E915" s="200"/>
    </row>
    <row r="916" spans="5:5" x14ac:dyDescent="0.2">
      <c r="E916" s="200"/>
    </row>
    <row r="917" spans="5:5" x14ac:dyDescent="0.2">
      <c r="E917" s="200"/>
    </row>
    <row r="918" spans="5:5" x14ac:dyDescent="0.2">
      <c r="E918" s="200"/>
    </row>
    <row r="919" spans="5:5" x14ac:dyDescent="0.2">
      <c r="E919" s="200"/>
    </row>
    <row r="920" spans="5:5" x14ac:dyDescent="0.2">
      <c r="E920" s="200"/>
    </row>
    <row r="921" spans="5:5" x14ac:dyDescent="0.2">
      <c r="E921" s="200"/>
    </row>
    <row r="922" spans="5:5" x14ac:dyDescent="0.2">
      <c r="E922" s="200"/>
    </row>
    <row r="923" spans="5:5" x14ac:dyDescent="0.2">
      <c r="E923" s="200"/>
    </row>
    <row r="924" spans="5:5" x14ac:dyDescent="0.2">
      <c r="E924" s="200"/>
    </row>
    <row r="925" spans="5:5" x14ac:dyDescent="0.2">
      <c r="E925" s="200"/>
    </row>
    <row r="926" spans="5:5" x14ac:dyDescent="0.2">
      <c r="E926" s="200"/>
    </row>
    <row r="927" spans="5:5" x14ac:dyDescent="0.2">
      <c r="E927" s="200"/>
    </row>
    <row r="928" spans="5:5" x14ac:dyDescent="0.2">
      <c r="E928" s="200"/>
    </row>
    <row r="929" spans="5:5" x14ac:dyDescent="0.2">
      <c r="E929" s="200"/>
    </row>
    <row r="930" spans="5:5" x14ac:dyDescent="0.2">
      <c r="E930" s="200"/>
    </row>
    <row r="931" spans="5:5" x14ac:dyDescent="0.2">
      <c r="E931" s="200"/>
    </row>
    <row r="932" spans="5:5" x14ac:dyDescent="0.2">
      <c r="E932" s="200"/>
    </row>
    <row r="933" spans="5:5" x14ac:dyDescent="0.2">
      <c r="E933" s="200"/>
    </row>
    <row r="934" spans="5:5" x14ac:dyDescent="0.2">
      <c r="E934" s="200"/>
    </row>
    <row r="935" spans="5:5" x14ac:dyDescent="0.2">
      <c r="E935" s="200"/>
    </row>
    <row r="936" spans="5:5" x14ac:dyDescent="0.2">
      <c r="E936" s="200"/>
    </row>
    <row r="937" spans="5:5" x14ac:dyDescent="0.2">
      <c r="E937" s="200"/>
    </row>
    <row r="938" spans="5:5" x14ac:dyDescent="0.2">
      <c r="E938" s="200"/>
    </row>
    <row r="939" spans="5:5" x14ac:dyDescent="0.2">
      <c r="E939" s="200"/>
    </row>
    <row r="940" spans="5:5" x14ac:dyDescent="0.2">
      <c r="E940" s="200"/>
    </row>
    <row r="941" spans="5:5" x14ac:dyDescent="0.2">
      <c r="E941" s="200"/>
    </row>
    <row r="942" spans="5:5" x14ac:dyDescent="0.2">
      <c r="E942" s="200"/>
    </row>
    <row r="943" spans="5:5" x14ac:dyDescent="0.2">
      <c r="E943" s="200"/>
    </row>
    <row r="944" spans="5:5" x14ac:dyDescent="0.2">
      <c r="E944" s="200"/>
    </row>
    <row r="945" spans="5:5" x14ac:dyDescent="0.2">
      <c r="E945" s="200"/>
    </row>
    <row r="946" spans="5:5" x14ac:dyDescent="0.2">
      <c r="E946" s="200"/>
    </row>
    <row r="947" spans="5:5" x14ac:dyDescent="0.2">
      <c r="E947" s="200"/>
    </row>
    <row r="948" spans="5:5" x14ac:dyDescent="0.2">
      <c r="E948" s="200"/>
    </row>
    <row r="949" spans="5:5" x14ac:dyDescent="0.2">
      <c r="E949" s="200"/>
    </row>
    <row r="950" spans="5:5" x14ac:dyDescent="0.2">
      <c r="E950" s="200"/>
    </row>
    <row r="951" spans="5:5" x14ac:dyDescent="0.2">
      <c r="E951" s="200"/>
    </row>
    <row r="952" spans="5:5" x14ac:dyDescent="0.2">
      <c r="E952" s="200"/>
    </row>
    <row r="953" spans="5:5" x14ac:dyDescent="0.2">
      <c r="E953" s="200"/>
    </row>
    <row r="954" spans="5:5" x14ac:dyDescent="0.2">
      <c r="E954" s="200"/>
    </row>
    <row r="955" spans="5:5" x14ac:dyDescent="0.2">
      <c r="E955" s="200"/>
    </row>
    <row r="956" spans="5:5" x14ac:dyDescent="0.2">
      <c r="E956" s="200"/>
    </row>
    <row r="957" spans="5:5" x14ac:dyDescent="0.2">
      <c r="E957" s="200"/>
    </row>
    <row r="958" spans="5:5" x14ac:dyDescent="0.2">
      <c r="E958" s="200"/>
    </row>
    <row r="959" spans="5:5" x14ac:dyDescent="0.2">
      <c r="E959" s="200"/>
    </row>
    <row r="960" spans="5:5" x14ac:dyDescent="0.2">
      <c r="E960" s="200"/>
    </row>
    <row r="961" spans="5:5" x14ac:dyDescent="0.2">
      <c r="E961" s="200"/>
    </row>
    <row r="962" spans="5:5" x14ac:dyDescent="0.2">
      <c r="E962" s="200"/>
    </row>
    <row r="963" spans="5:5" x14ac:dyDescent="0.2">
      <c r="E963" s="200"/>
    </row>
    <row r="964" spans="5:5" x14ac:dyDescent="0.2">
      <c r="E964" s="200"/>
    </row>
    <row r="965" spans="5:5" x14ac:dyDescent="0.2">
      <c r="E965" s="200"/>
    </row>
    <row r="966" spans="5:5" x14ac:dyDescent="0.2">
      <c r="E966" s="200"/>
    </row>
    <row r="967" spans="5:5" x14ac:dyDescent="0.2">
      <c r="E967" s="200"/>
    </row>
    <row r="968" spans="5:5" x14ac:dyDescent="0.2">
      <c r="E968" s="200"/>
    </row>
    <row r="969" spans="5:5" x14ac:dyDescent="0.2">
      <c r="E969" s="200"/>
    </row>
    <row r="970" spans="5:5" x14ac:dyDescent="0.2">
      <c r="E970" s="200"/>
    </row>
    <row r="971" spans="5:5" x14ac:dyDescent="0.2">
      <c r="E971" s="200"/>
    </row>
    <row r="972" spans="5:5" x14ac:dyDescent="0.2">
      <c r="E972" s="200"/>
    </row>
    <row r="973" spans="5:5" x14ac:dyDescent="0.2">
      <c r="E973" s="200"/>
    </row>
    <row r="974" spans="5:5" x14ac:dyDescent="0.2">
      <c r="E974" s="200"/>
    </row>
    <row r="975" spans="5:5" x14ac:dyDescent="0.2">
      <c r="E975" s="200"/>
    </row>
    <row r="976" spans="5:5" x14ac:dyDescent="0.2">
      <c r="E976" s="200"/>
    </row>
    <row r="977" spans="5:5" x14ac:dyDescent="0.2">
      <c r="E977" s="200"/>
    </row>
    <row r="978" spans="5:5" x14ac:dyDescent="0.2">
      <c r="E978" s="200"/>
    </row>
    <row r="979" spans="5:5" x14ac:dyDescent="0.2">
      <c r="E979" s="200"/>
    </row>
    <row r="980" spans="5:5" x14ac:dyDescent="0.2">
      <c r="E980" s="200"/>
    </row>
    <row r="981" spans="5:5" x14ac:dyDescent="0.2">
      <c r="E981" s="200"/>
    </row>
    <row r="982" spans="5:5" x14ac:dyDescent="0.2">
      <c r="E982" s="200"/>
    </row>
    <row r="983" spans="5:5" x14ac:dyDescent="0.2">
      <c r="E983" s="200"/>
    </row>
    <row r="984" spans="5:5" x14ac:dyDescent="0.2">
      <c r="E984" s="200"/>
    </row>
    <row r="985" spans="5:5" x14ac:dyDescent="0.2">
      <c r="E985" s="200"/>
    </row>
    <row r="986" spans="5:5" x14ac:dyDescent="0.2">
      <c r="E986" s="200"/>
    </row>
    <row r="987" spans="5:5" x14ac:dyDescent="0.2">
      <c r="E987" s="200"/>
    </row>
    <row r="988" spans="5:5" x14ac:dyDescent="0.2">
      <c r="E988" s="200"/>
    </row>
    <row r="989" spans="5:5" x14ac:dyDescent="0.2">
      <c r="E989" s="200"/>
    </row>
    <row r="990" spans="5:5" x14ac:dyDescent="0.2">
      <c r="E990" s="200"/>
    </row>
    <row r="991" spans="5:5" x14ac:dyDescent="0.2">
      <c r="E991" s="200"/>
    </row>
    <row r="992" spans="5:5" x14ac:dyDescent="0.2">
      <c r="E992" s="200"/>
    </row>
    <row r="993" spans="5:5" x14ac:dyDescent="0.2">
      <c r="E993" s="200"/>
    </row>
    <row r="994" spans="5:5" x14ac:dyDescent="0.2">
      <c r="E994" s="200"/>
    </row>
    <row r="995" spans="5:5" x14ac:dyDescent="0.2">
      <c r="E995" s="200"/>
    </row>
    <row r="996" spans="5:5" x14ac:dyDescent="0.2">
      <c r="E996" s="200"/>
    </row>
    <row r="997" spans="5:5" x14ac:dyDescent="0.2">
      <c r="E997" s="200"/>
    </row>
    <row r="998" spans="5:5" x14ac:dyDescent="0.2">
      <c r="E998" s="200"/>
    </row>
    <row r="999" spans="5:5" x14ac:dyDescent="0.2">
      <c r="E999" s="200"/>
    </row>
    <row r="1000" spans="5:5" x14ac:dyDescent="0.2">
      <c r="E1000" s="200"/>
    </row>
    <row r="1001" spans="5:5" x14ac:dyDescent="0.2">
      <c r="E1001" s="200"/>
    </row>
    <row r="1002" spans="5:5" x14ac:dyDescent="0.2">
      <c r="E1002" s="200"/>
    </row>
    <row r="1003" spans="5:5" x14ac:dyDescent="0.2">
      <c r="E1003" s="200"/>
    </row>
    <row r="1004" spans="5:5" x14ac:dyDescent="0.2">
      <c r="E1004" s="200"/>
    </row>
    <row r="1005" spans="5:5" x14ac:dyDescent="0.2">
      <c r="E1005" s="200"/>
    </row>
    <row r="1006" spans="5:5" x14ac:dyDescent="0.2">
      <c r="E1006" s="200"/>
    </row>
    <row r="1007" spans="5:5" x14ac:dyDescent="0.2">
      <c r="E1007" s="200"/>
    </row>
    <row r="1008" spans="5:5" x14ac:dyDescent="0.2">
      <c r="E1008" s="200"/>
    </row>
    <row r="1009" spans="5:5" x14ac:dyDescent="0.2">
      <c r="E1009" s="200"/>
    </row>
    <row r="1010" spans="5:5" x14ac:dyDescent="0.2">
      <c r="E1010" s="200"/>
    </row>
    <row r="1011" spans="5:5" x14ac:dyDescent="0.2">
      <c r="E1011" s="200"/>
    </row>
    <row r="1012" spans="5:5" x14ac:dyDescent="0.2">
      <c r="E1012" s="200"/>
    </row>
    <row r="1013" spans="5:5" x14ac:dyDescent="0.2">
      <c r="E1013" s="200"/>
    </row>
    <row r="1014" spans="5:5" x14ac:dyDescent="0.2">
      <c r="E1014" s="200"/>
    </row>
    <row r="1015" spans="5:5" x14ac:dyDescent="0.2">
      <c r="E1015" s="200"/>
    </row>
    <row r="1016" spans="5:5" x14ac:dyDescent="0.2">
      <c r="E1016" s="200"/>
    </row>
    <row r="1017" spans="5:5" x14ac:dyDescent="0.2">
      <c r="E1017" s="200"/>
    </row>
    <row r="1018" spans="5:5" x14ac:dyDescent="0.2">
      <c r="E1018" s="200"/>
    </row>
    <row r="1019" spans="5:5" x14ac:dyDescent="0.2">
      <c r="E1019" s="200"/>
    </row>
    <row r="1020" spans="5:5" x14ac:dyDescent="0.2">
      <c r="E1020" s="200"/>
    </row>
    <row r="1021" spans="5:5" x14ac:dyDescent="0.2">
      <c r="E1021" s="200"/>
    </row>
    <row r="1022" spans="5:5" x14ac:dyDescent="0.2">
      <c r="E1022" s="200"/>
    </row>
    <row r="1023" spans="5:5" x14ac:dyDescent="0.2">
      <c r="E1023" s="200"/>
    </row>
    <row r="1024" spans="5:5" x14ac:dyDescent="0.2">
      <c r="E1024" s="200"/>
    </row>
    <row r="1025" spans="5:5" x14ac:dyDescent="0.2">
      <c r="E1025" s="200"/>
    </row>
    <row r="1026" spans="5:5" x14ac:dyDescent="0.2">
      <c r="E1026" s="200"/>
    </row>
    <row r="1027" spans="5:5" x14ac:dyDescent="0.2">
      <c r="E1027" s="200"/>
    </row>
    <row r="1028" spans="5:5" x14ac:dyDescent="0.2">
      <c r="E1028" s="200"/>
    </row>
    <row r="1029" spans="5:5" x14ac:dyDescent="0.2">
      <c r="E1029" s="200"/>
    </row>
    <row r="1030" spans="5:5" x14ac:dyDescent="0.2">
      <c r="E1030" s="200"/>
    </row>
    <row r="1031" spans="5:5" x14ac:dyDescent="0.2">
      <c r="E1031" s="200"/>
    </row>
    <row r="1032" spans="5:5" x14ac:dyDescent="0.2">
      <c r="E1032" s="200"/>
    </row>
    <row r="1033" spans="5:5" x14ac:dyDescent="0.2">
      <c r="E1033" s="200"/>
    </row>
    <row r="1034" spans="5:5" x14ac:dyDescent="0.2">
      <c r="E1034" s="200"/>
    </row>
    <row r="1035" spans="5:5" x14ac:dyDescent="0.2">
      <c r="E1035" s="200"/>
    </row>
    <row r="1036" spans="5:5" x14ac:dyDescent="0.2">
      <c r="E1036" s="200"/>
    </row>
    <row r="1037" spans="5:5" x14ac:dyDescent="0.2">
      <c r="E1037" s="200"/>
    </row>
    <row r="1038" spans="5:5" x14ac:dyDescent="0.2">
      <c r="E1038" s="200"/>
    </row>
    <row r="1039" spans="5:5" x14ac:dyDescent="0.2">
      <c r="E1039" s="200"/>
    </row>
    <row r="1040" spans="5:5" x14ac:dyDescent="0.2">
      <c r="E1040" s="200"/>
    </row>
    <row r="1041" spans="5:5" x14ac:dyDescent="0.2">
      <c r="E1041" s="200"/>
    </row>
    <row r="1042" spans="5:5" x14ac:dyDescent="0.2">
      <c r="E1042" s="200"/>
    </row>
    <row r="1043" spans="5:5" x14ac:dyDescent="0.2">
      <c r="E1043" s="200"/>
    </row>
    <row r="1044" spans="5:5" x14ac:dyDescent="0.2">
      <c r="E1044" s="200"/>
    </row>
    <row r="1045" spans="5:5" x14ac:dyDescent="0.2">
      <c r="E1045" s="200"/>
    </row>
    <row r="1046" spans="5:5" x14ac:dyDescent="0.2">
      <c r="E1046" s="200"/>
    </row>
    <row r="1047" spans="5:5" x14ac:dyDescent="0.2">
      <c r="E1047" s="200"/>
    </row>
    <row r="1048" spans="5:5" x14ac:dyDescent="0.2">
      <c r="E1048" s="200"/>
    </row>
    <row r="1049" spans="5:5" x14ac:dyDescent="0.2">
      <c r="E1049" s="200"/>
    </row>
    <row r="1050" spans="5:5" x14ac:dyDescent="0.2">
      <c r="E1050" s="200"/>
    </row>
    <row r="1051" spans="5:5" x14ac:dyDescent="0.2">
      <c r="E1051" s="200"/>
    </row>
    <row r="1052" spans="5:5" x14ac:dyDescent="0.2">
      <c r="E1052" s="200"/>
    </row>
    <row r="1053" spans="5:5" x14ac:dyDescent="0.2">
      <c r="E1053" s="200"/>
    </row>
    <row r="1054" spans="5:5" x14ac:dyDescent="0.2">
      <c r="E1054" s="200"/>
    </row>
    <row r="1055" spans="5:5" x14ac:dyDescent="0.2">
      <c r="E1055" s="200"/>
    </row>
    <row r="1056" spans="5:5" x14ac:dyDescent="0.2">
      <c r="E1056" s="200"/>
    </row>
    <row r="1057" spans="5:5" x14ac:dyDescent="0.2">
      <c r="E1057" s="200"/>
    </row>
    <row r="1058" spans="5:5" x14ac:dyDescent="0.2">
      <c r="E1058" s="200"/>
    </row>
    <row r="1059" spans="5:5" x14ac:dyDescent="0.2">
      <c r="E1059" s="200"/>
    </row>
    <row r="1060" spans="5:5" x14ac:dyDescent="0.2">
      <c r="E1060" s="200"/>
    </row>
    <row r="1061" spans="5:5" x14ac:dyDescent="0.2">
      <c r="E1061" s="200"/>
    </row>
    <row r="1062" spans="5:5" x14ac:dyDescent="0.2">
      <c r="E1062" s="200"/>
    </row>
    <row r="1063" spans="5:5" x14ac:dyDescent="0.2">
      <c r="E1063" s="200"/>
    </row>
    <row r="1064" spans="5:5" x14ac:dyDescent="0.2">
      <c r="E1064" s="200"/>
    </row>
    <row r="1065" spans="5:5" x14ac:dyDescent="0.2">
      <c r="E1065" s="200"/>
    </row>
    <row r="1066" spans="5:5" x14ac:dyDescent="0.2">
      <c r="E1066" s="200"/>
    </row>
    <row r="1067" spans="5:5" x14ac:dyDescent="0.2">
      <c r="E1067" s="200"/>
    </row>
    <row r="1068" spans="5:5" x14ac:dyDescent="0.2">
      <c r="E1068" s="200"/>
    </row>
    <row r="1069" spans="5:5" x14ac:dyDescent="0.2">
      <c r="E1069" s="200"/>
    </row>
    <row r="1070" spans="5:5" x14ac:dyDescent="0.2">
      <c r="E1070" s="200"/>
    </row>
    <row r="1071" spans="5:5" x14ac:dyDescent="0.2">
      <c r="E1071" s="200"/>
    </row>
    <row r="1072" spans="5:5" x14ac:dyDescent="0.2">
      <c r="E1072" s="200"/>
    </row>
    <row r="1073" spans="5:5" x14ac:dyDescent="0.2">
      <c r="E1073" s="200"/>
    </row>
    <row r="1074" spans="5:5" x14ac:dyDescent="0.2">
      <c r="E1074" s="200"/>
    </row>
    <row r="1075" spans="5:5" x14ac:dyDescent="0.2">
      <c r="E1075" s="200"/>
    </row>
    <row r="1076" spans="5:5" x14ac:dyDescent="0.2">
      <c r="E1076" s="200"/>
    </row>
    <row r="1077" spans="5:5" x14ac:dyDescent="0.2">
      <c r="E1077" s="200"/>
    </row>
    <row r="1078" spans="5:5" x14ac:dyDescent="0.2">
      <c r="E1078" s="200"/>
    </row>
    <row r="1079" spans="5:5" x14ac:dyDescent="0.2">
      <c r="E1079" s="200"/>
    </row>
    <row r="1080" spans="5:5" x14ac:dyDescent="0.2">
      <c r="E1080" s="200"/>
    </row>
    <row r="1081" spans="5:5" x14ac:dyDescent="0.2">
      <c r="E1081" s="200"/>
    </row>
    <row r="1082" spans="5:5" x14ac:dyDescent="0.2">
      <c r="E1082" s="200"/>
    </row>
    <row r="1083" spans="5:5" x14ac:dyDescent="0.2">
      <c r="E1083" s="200"/>
    </row>
    <row r="1084" spans="5:5" x14ac:dyDescent="0.2">
      <c r="E1084" s="200"/>
    </row>
    <row r="1085" spans="5:5" x14ac:dyDescent="0.2">
      <c r="E1085" s="200"/>
    </row>
    <row r="1086" spans="5:5" x14ac:dyDescent="0.2">
      <c r="E1086" s="200"/>
    </row>
    <row r="1087" spans="5:5" x14ac:dyDescent="0.2">
      <c r="E1087" s="200"/>
    </row>
    <row r="1088" spans="5:5" x14ac:dyDescent="0.2">
      <c r="E1088" s="200"/>
    </row>
    <row r="1089" spans="5:5" x14ac:dyDescent="0.2">
      <c r="E1089" s="200"/>
    </row>
    <row r="1090" spans="5:5" x14ac:dyDescent="0.2">
      <c r="E1090" s="200"/>
    </row>
    <row r="1091" spans="5:5" x14ac:dyDescent="0.2">
      <c r="E1091" s="200"/>
    </row>
    <row r="1092" spans="5:5" x14ac:dyDescent="0.2">
      <c r="E1092" s="200"/>
    </row>
    <row r="1093" spans="5:5" x14ac:dyDescent="0.2">
      <c r="E1093" s="200"/>
    </row>
    <row r="1094" spans="5:5" x14ac:dyDescent="0.2">
      <c r="E1094" s="200"/>
    </row>
    <row r="1095" spans="5:5" x14ac:dyDescent="0.2">
      <c r="E1095" s="200"/>
    </row>
    <row r="1096" spans="5:5" x14ac:dyDescent="0.2">
      <c r="E1096" s="200"/>
    </row>
    <row r="1097" spans="5:5" x14ac:dyDescent="0.2">
      <c r="E1097" s="200"/>
    </row>
    <row r="1098" spans="5:5" x14ac:dyDescent="0.2">
      <c r="E1098" s="200"/>
    </row>
    <row r="1099" spans="5:5" x14ac:dyDescent="0.2">
      <c r="E1099" s="200"/>
    </row>
    <row r="1100" spans="5:5" x14ac:dyDescent="0.2">
      <c r="E1100" s="200"/>
    </row>
    <row r="1101" spans="5:5" x14ac:dyDescent="0.2">
      <c r="E1101" s="200"/>
    </row>
    <row r="1102" spans="5:5" x14ac:dyDescent="0.2">
      <c r="E1102" s="200"/>
    </row>
    <row r="1103" spans="5:5" x14ac:dyDescent="0.2">
      <c r="E1103" s="200"/>
    </row>
    <row r="1104" spans="5:5" x14ac:dyDescent="0.2">
      <c r="E1104" s="200"/>
    </row>
    <row r="1105" spans="5:5" x14ac:dyDescent="0.2">
      <c r="E1105" s="200"/>
    </row>
    <row r="1106" spans="5:5" x14ac:dyDescent="0.2">
      <c r="E1106" s="200"/>
    </row>
    <row r="1107" spans="5:5" x14ac:dyDescent="0.2">
      <c r="E1107" s="200"/>
    </row>
    <row r="1108" spans="5:5" x14ac:dyDescent="0.2">
      <c r="E1108" s="200"/>
    </row>
    <row r="1109" spans="5:5" x14ac:dyDescent="0.2">
      <c r="E1109" s="200"/>
    </row>
    <row r="1110" spans="5:5" x14ac:dyDescent="0.2">
      <c r="E1110" s="200"/>
    </row>
    <row r="1111" spans="5:5" x14ac:dyDescent="0.2">
      <c r="E1111" s="200"/>
    </row>
    <row r="1112" spans="5:5" x14ac:dyDescent="0.2">
      <c r="E1112" s="200"/>
    </row>
    <row r="1113" spans="5:5" x14ac:dyDescent="0.2">
      <c r="E1113" s="200"/>
    </row>
    <row r="1114" spans="5:5" x14ac:dyDescent="0.2">
      <c r="E1114" s="200"/>
    </row>
    <row r="1115" spans="5:5" x14ac:dyDescent="0.2">
      <c r="E1115" s="200"/>
    </row>
    <row r="1116" spans="5:5" x14ac:dyDescent="0.2">
      <c r="E1116" s="200"/>
    </row>
    <row r="1117" spans="5:5" x14ac:dyDescent="0.2">
      <c r="E1117" s="200"/>
    </row>
    <row r="1118" spans="5:5" x14ac:dyDescent="0.2">
      <c r="E1118" s="200"/>
    </row>
    <row r="1119" spans="5:5" x14ac:dyDescent="0.2">
      <c r="E1119" s="200"/>
    </row>
    <row r="1120" spans="5:5" x14ac:dyDescent="0.2">
      <c r="E1120" s="200"/>
    </row>
    <row r="1121" spans="5:5" x14ac:dyDescent="0.2">
      <c r="E1121" s="200"/>
    </row>
    <row r="1122" spans="5:5" x14ac:dyDescent="0.2">
      <c r="E1122" s="200"/>
    </row>
    <row r="1123" spans="5:5" x14ac:dyDescent="0.2">
      <c r="E1123" s="200"/>
    </row>
    <row r="1124" spans="5:5" x14ac:dyDescent="0.2">
      <c r="E1124" s="200"/>
    </row>
    <row r="1125" spans="5:5" x14ac:dyDescent="0.2">
      <c r="E1125" s="200"/>
    </row>
    <row r="1126" spans="5:5" x14ac:dyDescent="0.2">
      <c r="E1126" s="200"/>
    </row>
    <row r="1127" spans="5:5" x14ac:dyDescent="0.2">
      <c r="E1127" s="200"/>
    </row>
    <row r="1128" spans="5:5" x14ac:dyDescent="0.2">
      <c r="E1128" s="200"/>
    </row>
    <row r="1129" spans="5:5" x14ac:dyDescent="0.2">
      <c r="E1129" s="200"/>
    </row>
    <row r="1130" spans="5:5" x14ac:dyDescent="0.2">
      <c r="E1130" s="200"/>
    </row>
    <row r="1131" spans="5:5" x14ac:dyDescent="0.2">
      <c r="E1131" s="200"/>
    </row>
    <row r="1132" spans="5:5" x14ac:dyDescent="0.2">
      <c r="E1132" s="200"/>
    </row>
    <row r="1133" spans="5:5" x14ac:dyDescent="0.2">
      <c r="E1133" s="200"/>
    </row>
    <row r="1134" spans="5:5" x14ac:dyDescent="0.2">
      <c r="E1134" s="200"/>
    </row>
    <row r="1135" spans="5:5" x14ac:dyDescent="0.2">
      <c r="E1135" s="200"/>
    </row>
    <row r="1136" spans="5:5" x14ac:dyDescent="0.2">
      <c r="E1136" s="200"/>
    </row>
    <row r="1137" spans="5:5" x14ac:dyDescent="0.2">
      <c r="E1137" s="200"/>
    </row>
    <row r="1138" spans="5:5" x14ac:dyDescent="0.2">
      <c r="E1138" s="200"/>
    </row>
    <row r="1139" spans="5:5" x14ac:dyDescent="0.2">
      <c r="E1139" s="200"/>
    </row>
    <row r="1140" spans="5:5" x14ac:dyDescent="0.2">
      <c r="E1140" s="200"/>
    </row>
    <row r="1141" spans="5:5" x14ac:dyDescent="0.2">
      <c r="E1141" s="200"/>
    </row>
    <row r="1142" spans="5:5" x14ac:dyDescent="0.2">
      <c r="E1142" s="200"/>
    </row>
    <row r="1143" spans="5:5" x14ac:dyDescent="0.2">
      <c r="E1143" s="200"/>
    </row>
    <row r="1144" spans="5:5" x14ac:dyDescent="0.2">
      <c r="E1144" s="200"/>
    </row>
    <row r="1145" spans="5:5" x14ac:dyDescent="0.2">
      <c r="E1145" s="200"/>
    </row>
    <row r="1146" spans="5:5" x14ac:dyDescent="0.2">
      <c r="E1146" s="200"/>
    </row>
    <row r="1147" spans="5:5" x14ac:dyDescent="0.2">
      <c r="E1147" s="200"/>
    </row>
    <row r="1148" spans="5:5" x14ac:dyDescent="0.2">
      <c r="E1148" s="200"/>
    </row>
    <row r="1149" spans="5:5" x14ac:dyDescent="0.2">
      <c r="E1149" s="200"/>
    </row>
    <row r="1150" spans="5:5" x14ac:dyDescent="0.2">
      <c r="E1150" s="200"/>
    </row>
    <row r="1151" spans="5:5" x14ac:dyDescent="0.2">
      <c r="E1151" s="200"/>
    </row>
    <row r="1152" spans="5:5" x14ac:dyDescent="0.2">
      <c r="E1152" s="200"/>
    </row>
    <row r="1153" spans="5:5" x14ac:dyDescent="0.2">
      <c r="E1153" s="200"/>
    </row>
    <row r="1154" spans="5:5" x14ac:dyDescent="0.2">
      <c r="E1154" s="200"/>
    </row>
    <row r="1155" spans="5:5" x14ac:dyDescent="0.2">
      <c r="E1155" s="200"/>
    </row>
    <row r="1156" spans="5:5" x14ac:dyDescent="0.2">
      <c r="E1156" s="200"/>
    </row>
    <row r="1157" spans="5:5" x14ac:dyDescent="0.2">
      <c r="E1157" s="200"/>
    </row>
    <row r="1158" spans="5:5" x14ac:dyDescent="0.2">
      <c r="E1158" s="200"/>
    </row>
    <row r="1159" spans="5:5" x14ac:dyDescent="0.2">
      <c r="E1159" s="200"/>
    </row>
    <row r="1160" spans="5:5" x14ac:dyDescent="0.2">
      <c r="E1160" s="200"/>
    </row>
    <row r="1161" spans="5:5" x14ac:dyDescent="0.2">
      <c r="E1161" s="200"/>
    </row>
    <row r="1162" spans="5:5" x14ac:dyDescent="0.2">
      <c r="E1162" s="200"/>
    </row>
    <row r="1163" spans="5:5" x14ac:dyDescent="0.2">
      <c r="E1163" s="200"/>
    </row>
    <row r="1164" spans="5:5" x14ac:dyDescent="0.2">
      <c r="E1164" s="200"/>
    </row>
    <row r="1165" spans="5:5" x14ac:dyDescent="0.2">
      <c r="E1165" s="200"/>
    </row>
    <row r="1166" spans="5:5" x14ac:dyDescent="0.2">
      <c r="E1166" s="200"/>
    </row>
    <row r="1167" spans="5:5" x14ac:dyDescent="0.2">
      <c r="E1167" s="200"/>
    </row>
    <row r="1168" spans="5:5" x14ac:dyDescent="0.2">
      <c r="E1168" s="200"/>
    </row>
    <row r="1169" spans="5:5" x14ac:dyDescent="0.2">
      <c r="E1169" s="200"/>
    </row>
    <row r="1170" spans="5:5" x14ac:dyDescent="0.2">
      <c r="E1170" s="200"/>
    </row>
    <row r="1171" spans="5:5" x14ac:dyDescent="0.2">
      <c r="E1171" s="200"/>
    </row>
    <row r="1172" spans="5:5" x14ac:dyDescent="0.2">
      <c r="E1172" s="200"/>
    </row>
    <row r="1173" spans="5:5" x14ac:dyDescent="0.2">
      <c r="E1173" s="200"/>
    </row>
    <row r="1174" spans="5:5" x14ac:dyDescent="0.2">
      <c r="E1174" s="200"/>
    </row>
    <row r="1175" spans="5:5" x14ac:dyDescent="0.2">
      <c r="E1175" s="200"/>
    </row>
    <row r="1176" spans="5:5" x14ac:dyDescent="0.2">
      <c r="E1176" s="200"/>
    </row>
    <row r="1177" spans="5:5" x14ac:dyDescent="0.2">
      <c r="E1177" s="200"/>
    </row>
    <row r="1178" spans="5:5" x14ac:dyDescent="0.2">
      <c r="E1178" s="200"/>
    </row>
    <row r="1179" spans="5:5" x14ac:dyDescent="0.2">
      <c r="E1179" s="200"/>
    </row>
    <row r="1180" spans="5:5" x14ac:dyDescent="0.2">
      <c r="E1180" s="200"/>
    </row>
    <row r="1181" spans="5:5" x14ac:dyDescent="0.2">
      <c r="E1181" s="200"/>
    </row>
    <row r="1182" spans="5:5" x14ac:dyDescent="0.2">
      <c r="E1182" s="200"/>
    </row>
    <row r="1183" spans="5:5" x14ac:dyDescent="0.2">
      <c r="E1183" s="200"/>
    </row>
    <row r="1184" spans="5:5" x14ac:dyDescent="0.2">
      <c r="E1184" s="200"/>
    </row>
    <row r="1185" spans="5:5" x14ac:dyDescent="0.2">
      <c r="E1185" s="200"/>
    </row>
    <row r="1186" spans="5:5" x14ac:dyDescent="0.2">
      <c r="E1186" s="200"/>
    </row>
    <row r="1187" spans="5:5" x14ac:dyDescent="0.2">
      <c r="E1187" s="200"/>
    </row>
    <row r="1188" spans="5:5" x14ac:dyDescent="0.2">
      <c r="E1188" s="200"/>
    </row>
    <row r="1189" spans="5:5" x14ac:dyDescent="0.2">
      <c r="E1189" s="200"/>
    </row>
    <row r="1190" spans="5:5" x14ac:dyDescent="0.2">
      <c r="E1190" s="200"/>
    </row>
    <row r="1191" spans="5:5" x14ac:dyDescent="0.2">
      <c r="E1191" s="200"/>
    </row>
    <row r="1192" spans="5:5" x14ac:dyDescent="0.2">
      <c r="E1192" s="200"/>
    </row>
    <row r="1193" spans="5:5" x14ac:dyDescent="0.2">
      <c r="E1193" s="200"/>
    </row>
    <row r="1194" spans="5:5" x14ac:dyDescent="0.2">
      <c r="E1194" s="200"/>
    </row>
    <row r="1195" spans="5:5" x14ac:dyDescent="0.2">
      <c r="E1195" s="200"/>
    </row>
    <row r="1196" spans="5:5" x14ac:dyDescent="0.2">
      <c r="E1196" s="200"/>
    </row>
    <row r="1197" spans="5:5" x14ac:dyDescent="0.2">
      <c r="E1197" s="200"/>
    </row>
    <row r="1198" spans="5:5" x14ac:dyDescent="0.2">
      <c r="E1198" s="200"/>
    </row>
    <row r="1199" spans="5:5" x14ac:dyDescent="0.2">
      <c r="E1199" s="200"/>
    </row>
    <row r="1200" spans="5:5" x14ac:dyDescent="0.2">
      <c r="E1200" s="200"/>
    </row>
    <row r="1201" spans="5:5" x14ac:dyDescent="0.2">
      <c r="E1201" s="200"/>
    </row>
    <row r="1202" spans="5:5" x14ac:dyDescent="0.2">
      <c r="E1202" s="200"/>
    </row>
    <row r="1203" spans="5:5" x14ac:dyDescent="0.2">
      <c r="E1203" s="200"/>
    </row>
    <row r="1204" spans="5:5" x14ac:dyDescent="0.2">
      <c r="E1204" s="200"/>
    </row>
    <row r="1205" spans="5:5" x14ac:dyDescent="0.2">
      <c r="E1205" s="200"/>
    </row>
    <row r="1206" spans="5:5" x14ac:dyDescent="0.2">
      <c r="E1206" s="200"/>
    </row>
    <row r="1207" spans="5:5" x14ac:dyDescent="0.2">
      <c r="E1207" s="200"/>
    </row>
    <row r="1208" spans="5:5" x14ac:dyDescent="0.2">
      <c r="E1208" s="200"/>
    </row>
    <row r="1209" spans="5:5" x14ac:dyDescent="0.2">
      <c r="E1209" s="200"/>
    </row>
    <row r="1210" spans="5:5" x14ac:dyDescent="0.2">
      <c r="E1210" s="200"/>
    </row>
    <row r="1211" spans="5:5" x14ac:dyDescent="0.2">
      <c r="E1211" s="200"/>
    </row>
    <row r="1212" spans="5:5" x14ac:dyDescent="0.2">
      <c r="E1212" s="200"/>
    </row>
    <row r="1213" spans="5:5" x14ac:dyDescent="0.2">
      <c r="E1213" s="200"/>
    </row>
    <row r="1214" spans="5:5" x14ac:dyDescent="0.2">
      <c r="E1214" s="200"/>
    </row>
    <row r="1215" spans="5:5" x14ac:dyDescent="0.2">
      <c r="E1215" s="200"/>
    </row>
    <row r="1216" spans="5:5" x14ac:dyDescent="0.2">
      <c r="E1216" s="200"/>
    </row>
    <row r="1217" spans="5:5" x14ac:dyDescent="0.2">
      <c r="E1217" s="200"/>
    </row>
    <row r="1218" spans="5:5" x14ac:dyDescent="0.2">
      <c r="E1218" s="200"/>
    </row>
    <row r="1219" spans="5:5" x14ac:dyDescent="0.2">
      <c r="E1219" s="200"/>
    </row>
    <row r="1220" spans="5:5" x14ac:dyDescent="0.2">
      <c r="E1220" s="200"/>
    </row>
    <row r="1221" spans="5:5" x14ac:dyDescent="0.2">
      <c r="E1221" s="200"/>
    </row>
    <row r="1222" spans="5:5" x14ac:dyDescent="0.2">
      <c r="E1222" s="200"/>
    </row>
    <row r="1223" spans="5:5" x14ac:dyDescent="0.2">
      <c r="E1223" s="200"/>
    </row>
    <row r="1224" spans="5:5" x14ac:dyDescent="0.2">
      <c r="E1224" s="200"/>
    </row>
    <row r="1225" spans="5:5" x14ac:dyDescent="0.2">
      <c r="E1225" s="200"/>
    </row>
    <row r="1226" spans="5:5" x14ac:dyDescent="0.2">
      <c r="E1226" s="200"/>
    </row>
    <row r="1227" spans="5:5" x14ac:dyDescent="0.2">
      <c r="E1227" s="200"/>
    </row>
    <row r="1228" spans="5:5" x14ac:dyDescent="0.2">
      <c r="E1228" s="200"/>
    </row>
    <row r="1229" spans="5:5" x14ac:dyDescent="0.2">
      <c r="E1229" s="200"/>
    </row>
    <row r="1230" spans="5:5" x14ac:dyDescent="0.2">
      <c r="E1230" s="200"/>
    </row>
    <row r="1231" spans="5:5" x14ac:dyDescent="0.2">
      <c r="E1231" s="200"/>
    </row>
    <row r="1232" spans="5:5" x14ac:dyDescent="0.2">
      <c r="E1232" s="200"/>
    </row>
    <row r="1233" spans="5:5" x14ac:dyDescent="0.2">
      <c r="E1233" s="200"/>
    </row>
    <row r="1234" spans="5:5" x14ac:dyDescent="0.2">
      <c r="E1234" s="200"/>
    </row>
    <row r="1235" spans="5:5" x14ac:dyDescent="0.2">
      <c r="E1235" s="200"/>
    </row>
    <row r="1236" spans="5:5" x14ac:dyDescent="0.2">
      <c r="E1236" s="200"/>
    </row>
    <row r="1237" spans="5:5" x14ac:dyDescent="0.2">
      <c r="E1237" s="200"/>
    </row>
    <row r="1238" spans="5:5" x14ac:dyDescent="0.2">
      <c r="E1238" s="200"/>
    </row>
    <row r="1239" spans="5:5" x14ac:dyDescent="0.2">
      <c r="E1239" s="200"/>
    </row>
    <row r="1240" spans="5:5" x14ac:dyDescent="0.2">
      <c r="E1240" s="200"/>
    </row>
    <row r="1241" spans="5:5" x14ac:dyDescent="0.2">
      <c r="E1241" s="200"/>
    </row>
    <row r="1242" spans="5:5" x14ac:dyDescent="0.2">
      <c r="E1242" s="200"/>
    </row>
    <row r="1243" spans="5:5" x14ac:dyDescent="0.2">
      <c r="E1243" s="200"/>
    </row>
    <row r="1244" spans="5:5" x14ac:dyDescent="0.2">
      <c r="E1244" s="200"/>
    </row>
    <row r="1245" spans="5:5" x14ac:dyDescent="0.2">
      <c r="E1245" s="200"/>
    </row>
    <row r="1246" spans="5:5" x14ac:dyDescent="0.2">
      <c r="E1246" s="200"/>
    </row>
    <row r="1247" spans="5:5" x14ac:dyDescent="0.2">
      <c r="E1247" s="200"/>
    </row>
    <row r="1248" spans="5:5" x14ac:dyDescent="0.2">
      <c r="E1248" s="200"/>
    </row>
    <row r="1249" spans="5:5" x14ac:dyDescent="0.2">
      <c r="E1249" s="200"/>
    </row>
    <row r="1250" spans="5:5" x14ac:dyDescent="0.2">
      <c r="E1250" s="200"/>
    </row>
    <row r="1251" spans="5:5" x14ac:dyDescent="0.2">
      <c r="E1251" s="200"/>
    </row>
    <row r="1252" spans="5:5" x14ac:dyDescent="0.2">
      <c r="E1252" s="200"/>
    </row>
    <row r="1253" spans="5:5" x14ac:dyDescent="0.2">
      <c r="E1253" s="200"/>
    </row>
    <row r="1254" spans="5:5" x14ac:dyDescent="0.2">
      <c r="E1254" s="200"/>
    </row>
    <row r="1255" spans="5:5" x14ac:dyDescent="0.2">
      <c r="E1255" s="200"/>
    </row>
    <row r="1256" spans="5:5" x14ac:dyDescent="0.2">
      <c r="E1256" s="200"/>
    </row>
    <row r="1257" spans="5:5" x14ac:dyDescent="0.2">
      <c r="E1257" s="200"/>
    </row>
    <row r="1258" spans="5:5" x14ac:dyDescent="0.2">
      <c r="E1258" s="200"/>
    </row>
    <row r="1259" spans="5:5" x14ac:dyDescent="0.2">
      <c r="E1259" s="200"/>
    </row>
    <row r="1260" spans="5:5" x14ac:dyDescent="0.2">
      <c r="E1260" s="200"/>
    </row>
    <row r="1261" spans="5:5" x14ac:dyDescent="0.2">
      <c r="E1261" s="200"/>
    </row>
    <row r="1262" spans="5:5" x14ac:dyDescent="0.2">
      <c r="E1262" s="200"/>
    </row>
    <row r="1263" spans="5:5" x14ac:dyDescent="0.2">
      <c r="E1263" s="200"/>
    </row>
    <row r="1264" spans="5:5" x14ac:dyDescent="0.2">
      <c r="E1264" s="200"/>
    </row>
    <row r="1265" spans="5:5" x14ac:dyDescent="0.2">
      <c r="E1265" s="200"/>
    </row>
    <row r="1266" spans="5:5" x14ac:dyDescent="0.2">
      <c r="E1266" s="200"/>
    </row>
    <row r="1267" spans="5:5" x14ac:dyDescent="0.2">
      <c r="E1267" s="200"/>
    </row>
    <row r="1268" spans="5:5" x14ac:dyDescent="0.2">
      <c r="E1268" s="200"/>
    </row>
    <row r="1269" spans="5:5" x14ac:dyDescent="0.2">
      <c r="E1269" s="200"/>
    </row>
    <row r="1270" spans="5:5" x14ac:dyDescent="0.2">
      <c r="E1270" s="200"/>
    </row>
    <row r="1271" spans="5:5" x14ac:dyDescent="0.2">
      <c r="E1271" s="200"/>
    </row>
    <row r="1272" spans="5:5" x14ac:dyDescent="0.2">
      <c r="E1272" s="200"/>
    </row>
    <row r="1273" spans="5:5" x14ac:dyDescent="0.2">
      <c r="E1273" s="200"/>
    </row>
    <row r="1274" spans="5:5" x14ac:dyDescent="0.2">
      <c r="E1274" s="200"/>
    </row>
    <row r="1275" spans="5:5" x14ac:dyDescent="0.2">
      <c r="E1275" s="200"/>
    </row>
    <row r="1276" spans="5:5" x14ac:dyDescent="0.2">
      <c r="E1276" s="200"/>
    </row>
    <row r="1277" spans="5:5" x14ac:dyDescent="0.2">
      <c r="E1277" s="200"/>
    </row>
    <row r="1278" spans="5:5" x14ac:dyDescent="0.2">
      <c r="E1278" s="200"/>
    </row>
    <row r="1279" spans="5:5" x14ac:dyDescent="0.2">
      <c r="E1279" s="200"/>
    </row>
    <row r="1280" spans="5:5" x14ac:dyDescent="0.2">
      <c r="E1280" s="200"/>
    </row>
    <row r="1281" spans="5:5" x14ac:dyDescent="0.2">
      <c r="E1281" s="200"/>
    </row>
    <row r="1282" spans="5:5" x14ac:dyDescent="0.2">
      <c r="E1282" s="200"/>
    </row>
    <row r="1283" spans="5:5" x14ac:dyDescent="0.2">
      <c r="E1283" s="200"/>
    </row>
    <row r="1284" spans="5:5" x14ac:dyDescent="0.2">
      <c r="E1284" s="200"/>
    </row>
    <row r="1285" spans="5:5" x14ac:dyDescent="0.2">
      <c r="E1285" s="200"/>
    </row>
    <row r="1286" spans="5:5" x14ac:dyDescent="0.2">
      <c r="E1286" s="200"/>
    </row>
    <row r="1287" spans="5:5" x14ac:dyDescent="0.2">
      <c r="E1287" s="200"/>
    </row>
    <row r="1288" spans="5:5" x14ac:dyDescent="0.2">
      <c r="E1288" s="200"/>
    </row>
    <row r="1289" spans="5:5" x14ac:dyDescent="0.2">
      <c r="E1289" s="200"/>
    </row>
    <row r="1290" spans="5:5" x14ac:dyDescent="0.2">
      <c r="E1290" s="200"/>
    </row>
    <row r="1291" spans="5:5" x14ac:dyDescent="0.2">
      <c r="E1291" s="200"/>
    </row>
    <row r="1292" spans="5:5" x14ac:dyDescent="0.2">
      <c r="E1292" s="200"/>
    </row>
    <row r="1293" spans="5:5" x14ac:dyDescent="0.2">
      <c r="E1293" s="200"/>
    </row>
    <row r="1294" spans="5:5" x14ac:dyDescent="0.2">
      <c r="E1294" s="200"/>
    </row>
    <row r="1295" spans="5:5" x14ac:dyDescent="0.2">
      <c r="E1295" s="200"/>
    </row>
    <row r="1296" spans="5:5" x14ac:dyDescent="0.2">
      <c r="E1296" s="200"/>
    </row>
    <row r="1297" spans="5:5" x14ac:dyDescent="0.2">
      <c r="E1297" s="200"/>
    </row>
    <row r="1298" spans="5:5" x14ac:dyDescent="0.2">
      <c r="E1298" s="200"/>
    </row>
    <row r="1299" spans="5:5" x14ac:dyDescent="0.2">
      <c r="E1299" s="200"/>
    </row>
    <row r="1300" spans="5:5" x14ac:dyDescent="0.2">
      <c r="E1300" s="200"/>
    </row>
    <row r="1301" spans="5:5" x14ac:dyDescent="0.2">
      <c r="E1301" s="200"/>
    </row>
    <row r="1302" spans="5:5" x14ac:dyDescent="0.2">
      <c r="E1302" s="200"/>
    </row>
    <row r="1303" spans="5:5" x14ac:dyDescent="0.2">
      <c r="E1303" s="200"/>
    </row>
    <row r="1304" spans="5:5" x14ac:dyDescent="0.2">
      <c r="E1304" s="200"/>
    </row>
    <row r="1305" spans="5:5" x14ac:dyDescent="0.2">
      <c r="E1305" s="200"/>
    </row>
    <row r="1306" spans="5:5" x14ac:dyDescent="0.2">
      <c r="E1306" s="200"/>
    </row>
    <row r="1307" spans="5:5" x14ac:dyDescent="0.2">
      <c r="E1307" s="200"/>
    </row>
    <row r="1308" spans="5:5" x14ac:dyDescent="0.2">
      <c r="E1308" s="200"/>
    </row>
    <row r="1309" spans="5:5" x14ac:dyDescent="0.2">
      <c r="E1309" s="200"/>
    </row>
    <row r="1310" spans="5:5" x14ac:dyDescent="0.2">
      <c r="E1310" s="200"/>
    </row>
    <row r="1311" spans="5:5" x14ac:dyDescent="0.2">
      <c r="E1311" s="200"/>
    </row>
    <row r="1312" spans="5:5" x14ac:dyDescent="0.2">
      <c r="E1312" s="200"/>
    </row>
    <row r="1313" spans="5:5" x14ac:dyDescent="0.2">
      <c r="E1313" s="200"/>
    </row>
    <row r="1314" spans="5:5" x14ac:dyDescent="0.2">
      <c r="E1314" s="200"/>
    </row>
    <row r="1315" spans="5:5" x14ac:dyDescent="0.2">
      <c r="E1315" s="200"/>
    </row>
    <row r="1316" spans="5:5" x14ac:dyDescent="0.2">
      <c r="E1316" s="200"/>
    </row>
    <row r="1317" spans="5:5" x14ac:dyDescent="0.2">
      <c r="E1317" s="200"/>
    </row>
    <row r="1318" spans="5:5" x14ac:dyDescent="0.2">
      <c r="E1318" s="200"/>
    </row>
    <row r="1319" spans="5:5" x14ac:dyDescent="0.2">
      <c r="E1319" s="200"/>
    </row>
    <row r="1320" spans="5:5" x14ac:dyDescent="0.2">
      <c r="E1320" s="200"/>
    </row>
    <row r="1321" spans="5:5" x14ac:dyDescent="0.2">
      <c r="E1321" s="200"/>
    </row>
    <row r="1322" spans="5:5" x14ac:dyDescent="0.2">
      <c r="E1322" s="200"/>
    </row>
    <row r="1323" spans="5:5" x14ac:dyDescent="0.2">
      <c r="E1323" s="200"/>
    </row>
    <row r="1324" spans="5:5" x14ac:dyDescent="0.2">
      <c r="E1324" s="200"/>
    </row>
    <row r="1325" spans="5:5" x14ac:dyDescent="0.2">
      <c r="E1325" s="200"/>
    </row>
    <row r="1326" spans="5:5" x14ac:dyDescent="0.2">
      <c r="E1326" s="200"/>
    </row>
    <row r="1327" spans="5:5" x14ac:dyDescent="0.2">
      <c r="E1327" s="200"/>
    </row>
    <row r="1328" spans="5:5" x14ac:dyDescent="0.2">
      <c r="E1328" s="200"/>
    </row>
    <row r="1329" spans="5:5" x14ac:dyDescent="0.2">
      <c r="E1329" s="200"/>
    </row>
    <row r="1330" spans="5:5" x14ac:dyDescent="0.2">
      <c r="E1330" s="200"/>
    </row>
    <row r="1331" spans="5:5" x14ac:dyDescent="0.2">
      <c r="E1331" s="200"/>
    </row>
    <row r="1332" spans="5:5" x14ac:dyDescent="0.2">
      <c r="E1332" s="200"/>
    </row>
    <row r="1333" spans="5:5" x14ac:dyDescent="0.2">
      <c r="E1333" s="200"/>
    </row>
    <row r="1334" spans="5:5" x14ac:dyDescent="0.2">
      <c r="E1334" s="200"/>
    </row>
    <row r="1335" spans="5:5" x14ac:dyDescent="0.2">
      <c r="E1335" s="200"/>
    </row>
    <row r="1336" spans="5:5" x14ac:dyDescent="0.2">
      <c r="E1336" s="200"/>
    </row>
    <row r="1337" spans="5:5" x14ac:dyDescent="0.2">
      <c r="E1337" s="200"/>
    </row>
    <row r="1338" spans="5:5" x14ac:dyDescent="0.2">
      <c r="E1338" s="200"/>
    </row>
    <row r="1339" spans="5:5" x14ac:dyDescent="0.2">
      <c r="E1339" s="200"/>
    </row>
    <row r="1340" spans="5:5" x14ac:dyDescent="0.2">
      <c r="E1340" s="200"/>
    </row>
    <row r="1341" spans="5:5" x14ac:dyDescent="0.2">
      <c r="E1341" s="200"/>
    </row>
    <row r="1342" spans="5:5" x14ac:dyDescent="0.2">
      <c r="E1342" s="200"/>
    </row>
    <row r="1343" spans="5:5" x14ac:dyDescent="0.2">
      <c r="E1343" s="200"/>
    </row>
    <row r="1344" spans="5:5" x14ac:dyDescent="0.2">
      <c r="E1344" s="200"/>
    </row>
    <row r="1345" spans="5:5" x14ac:dyDescent="0.2">
      <c r="E1345" s="200"/>
    </row>
    <row r="1346" spans="5:5" x14ac:dyDescent="0.2">
      <c r="E1346" s="200"/>
    </row>
    <row r="1347" spans="5:5" x14ac:dyDescent="0.2">
      <c r="E1347" s="200"/>
    </row>
    <row r="1348" spans="5:5" x14ac:dyDescent="0.2">
      <c r="E1348" s="200"/>
    </row>
    <row r="1349" spans="5:5" x14ac:dyDescent="0.2">
      <c r="E1349" s="200"/>
    </row>
    <row r="1350" spans="5:5" x14ac:dyDescent="0.2">
      <c r="E1350" s="200"/>
    </row>
    <row r="1351" spans="5:5" x14ac:dyDescent="0.2">
      <c r="E1351" s="200"/>
    </row>
    <row r="1352" spans="5:5" x14ac:dyDescent="0.2">
      <c r="E1352" s="200"/>
    </row>
    <row r="1353" spans="5:5" x14ac:dyDescent="0.2">
      <c r="E1353" s="200"/>
    </row>
    <row r="1354" spans="5:5" x14ac:dyDescent="0.2">
      <c r="E1354" s="200"/>
    </row>
    <row r="1355" spans="5:5" x14ac:dyDescent="0.2">
      <c r="E1355" s="200"/>
    </row>
    <row r="1356" spans="5:5" x14ac:dyDescent="0.2">
      <c r="E1356" s="200"/>
    </row>
    <row r="1357" spans="5:5" x14ac:dyDescent="0.2">
      <c r="E1357" s="200"/>
    </row>
    <row r="1358" spans="5:5" x14ac:dyDescent="0.2">
      <c r="E1358" s="200"/>
    </row>
    <row r="1359" spans="5:5" x14ac:dyDescent="0.2">
      <c r="E1359" s="200"/>
    </row>
    <row r="1360" spans="5:5" x14ac:dyDescent="0.2">
      <c r="E1360" s="200"/>
    </row>
    <row r="1361" spans="5:5" x14ac:dyDescent="0.2">
      <c r="E1361" s="200"/>
    </row>
    <row r="1362" spans="5:5" x14ac:dyDescent="0.2">
      <c r="E1362" s="200"/>
    </row>
    <row r="1363" spans="5:5" x14ac:dyDescent="0.2">
      <c r="E1363" s="200"/>
    </row>
    <row r="1364" spans="5:5" x14ac:dyDescent="0.2">
      <c r="E1364" s="200"/>
    </row>
    <row r="1365" spans="5:5" x14ac:dyDescent="0.2">
      <c r="E1365" s="200"/>
    </row>
    <row r="1366" spans="5:5" x14ac:dyDescent="0.2">
      <c r="E1366" s="200"/>
    </row>
    <row r="1367" spans="5:5" x14ac:dyDescent="0.2">
      <c r="E1367" s="200"/>
    </row>
    <row r="1368" spans="5:5" x14ac:dyDescent="0.2">
      <c r="E1368" s="200"/>
    </row>
    <row r="1369" spans="5:5" x14ac:dyDescent="0.2">
      <c r="E1369" s="200"/>
    </row>
    <row r="1370" spans="5:5" x14ac:dyDescent="0.2">
      <c r="E1370" s="200"/>
    </row>
    <row r="1371" spans="5:5" x14ac:dyDescent="0.2">
      <c r="E1371" s="200"/>
    </row>
    <row r="1372" spans="5:5" x14ac:dyDescent="0.2">
      <c r="E1372" s="200"/>
    </row>
    <row r="1373" spans="5:5" x14ac:dyDescent="0.2">
      <c r="E1373" s="200"/>
    </row>
    <row r="1374" spans="5:5" x14ac:dyDescent="0.2">
      <c r="E1374" s="200"/>
    </row>
    <row r="1375" spans="5:5" x14ac:dyDescent="0.2">
      <c r="E1375" s="200"/>
    </row>
    <row r="1376" spans="5:5" x14ac:dyDescent="0.2">
      <c r="E1376" s="200"/>
    </row>
    <row r="1377" spans="5:5" x14ac:dyDescent="0.2">
      <c r="E1377" s="200"/>
    </row>
    <row r="1378" spans="5:5" x14ac:dyDescent="0.2">
      <c r="E1378" s="200"/>
    </row>
    <row r="1379" spans="5:5" x14ac:dyDescent="0.2">
      <c r="E1379" s="200"/>
    </row>
    <row r="1380" spans="5:5" x14ac:dyDescent="0.2">
      <c r="E1380" s="200"/>
    </row>
    <row r="1381" spans="5:5" x14ac:dyDescent="0.2">
      <c r="E1381" s="200"/>
    </row>
    <row r="1382" spans="5:5" x14ac:dyDescent="0.2">
      <c r="E1382" s="200"/>
    </row>
    <row r="1383" spans="5:5" x14ac:dyDescent="0.2">
      <c r="E1383" s="200"/>
    </row>
    <row r="1384" spans="5:5" x14ac:dyDescent="0.2">
      <c r="E1384" s="200"/>
    </row>
    <row r="1385" spans="5:5" x14ac:dyDescent="0.2">
      <c r="E1385" s="200"/>
    </row>
    <row r="1386" spans="5:5" x14ac:dyDescent="0.2">
      <c r="E1386" s="200"/>
    </row>
    <row r="1387" spans="5:5" x14ac:dyDescent="0.2">
      <c r="E1387" s="200"/>
    </row>
    <row r="1388" spans="5:5" x14ac:dyDescent="0.2">
      <c r="E1388" s="200"/>
    </row>
    <row r="1389" spans="5:5" x14ac:dyDescent="0.2">
      <c r="E1389" s="200"/>
    </row>
    <row r="1390" spans="5:5" x14ac:dyDescent="0.2">
      <c r="E1390" s="200"/>
    </row>
    <row r="1391" spans="5:5" x14ac:dyDescent="0.2">
      <c r="E1391" s="200"/>
    </row>
    <row r="1392" spans="5:5" x14ac:dyDescent="0.2">
      <c r="E1392" s="200"/>
    </row>
    <row r="1393" spans="5:5" x14ac:dyDescent="0.2">
      <c r="E1393" s="200"/>
    </row>
    <row r="1394" spans="5:5" x14ac:dyDescent="0.2">
      <c r="E1394" s="200"/>
    </row>
    <row r="1395" spans="5:5" x14ac:dyDescent="0.2">
      <c r="E1395" s="200"/>
    </row>
    <row r="1396" spans="5:5" x14ac:dyDescent="0.2">
      <c r="E1396" s="200"/>
    </row>
    <row r="1397" spans="5:5" x14ac:dyDescent="0.2">
      <c r="E1397" s="200"/>
    </row>
    <row r="1398" spans="5:5" x14ac:dyDescent="0.2">
      <c r="E1398" s="200"/>
    </row>
    <row r="1399" spans="5:5" x14ac:dyDescent="0.2">
      <c r="E1399" s="200"/>
    </row>
    <row r="1400" spans="5:5" x14ac:dyDescent="0.2">
      <c r="E1400" s="200"/>
    </row>
    <row r="1401" spans="5:5" x14ac:dyDescent="0.2">
      <c r="E1401" s="200"/>
    </row>
    <row r="1402" spans="5:5" x14ac:dyDescent="0.2">
      <c r="E1402" s="200"/>
    </row>
    <row r="1403" spans="5:5" x14ac:dyDescent="0.2">
      <c r="E1403" s="200"/>
    </row>
    <row r="1404" spans="5:5" x14ac:dyDescent="0.2">
      <c r="E1404" s="200"/>
    </row>
    <row r="1405" spans="5:5" x14ac:dyDescent="0.2">
      <c r="E1405" s="200"/>
    </row>
    <row r="1406" spans="5:5" x14ac:dyDescent="0.2">
      <c r="E1406" s="200"/>
    </row>
    <row r="1407" spans="5:5" x14ac:dyDescent="0.2">
      <c r="E1407" s="200"/>
    </row>
    <row r="1408" spans="5:5" x14ac:dyDescent="0.2">
      <c r="E1408" s="200"/>
    </row>
    <row r="1409" spans="5:5" x14ac:dyDescent="0.2">
      <c r="E1409" s="200"/>
    </row>
    <row r="1410" spans="5:5" x14ac:dyDescent="0.2">
      <c r="E1410" s="200"/>
    </row>
    <row r="1411" spans="5:5" x14ac:dyDescent="0.2">
      <c r="E1411" s="200"/>
    </row>
    <row r="1412" spans="5:5" x14ac:dyDescent="0.2">
      <c r="E1412" s="200"/>
    </row>
    <row r="1413" spans="5:5" x14ac:dyDescent="0.2">
      <c r="E1413" s="200"/>
    </row>
    <row r="1414" spans="5:5" x14ac:dyDescent="0.2">
      <c r="E1414" s="200"/>
    </row>
    <row r="1415" spans="5:5" x14ac:dyDescent="0.2">
      <c r="E1415" s="200"/>
    </row>
    <row r="1416" spans="5:5" x14ac:dyDescent="0.2">
      <c r="E1416" s="200"/>
    </row>
    <row r="1417" spans="5:5" x14ac:dyDescent="0.2">
      <c r="E1417" s="200"/>
    </row>
    <row r="1418" spans="5:5" x14ac:dyDescent="0.2">
      <c r="E1418" s="200"/>
    </row>
    <row r="1419" spans="5:5" x14ac:dyDescent="0.2">
      <c r="E1419" s="200"/>
    </row>
    <row r="1420" spans="5:5" x14ac:dyDescent="0.2">
      <c r="E1420" s="200"/>
    </row>
    <row r="1421" spans="5:5" x14ac:dyDescent="0.2">
      <c r="E1421" s="200"/>
    </row>
    <row r="1422" spans="5:5" x14ac:dyDescent="0.2">
      <c r="E1422" s="200"/>
    </row>
    <row r="1423" spans="5:5" x14ac:dyDescent="0.2">
      <c r="E1423" s="200"/>
    </row>
    <row r="1424" spans="5:5" x14ac:dyDescent="0.2">
      <c r="E1424" s="200"/>
    </row>
    <row r="1425" spans="5:5" x14ac:dyDescent="0.2">
      <c r="E1425" s="200"/>
    </row>
    <row r="1426" spans="5:5" x14ac:dyDescent="0.2">
      <c r="E1426" s="200"/>
    </row>
    <row r="1427" spans="5:5" x14ac:dyDescent="0.2">
      <c r="E1427" s="200"/>
    </row>
    <row r="1428" spans="5:5" x14ac:dyDescent="0.2">
      <c r="E1428" s="200"/>
    </row>
    <row r="1429" spans="5:5" x14ac:dyDescent="0.2">
      <c r="E1429" s="200"/>
    </row>
    <row r="1430" spans="5:5" x14ac:dyDescent="0.2">
      <c r="E1430" s="200"/>
    </row>
    <row r="1431" spans="5:5" x14ac:dyDescent="0.2">
      <c r="E1431" s="200"/>
    </row>
    <row r="1432" spans="5:5" x14ac:dyDescent="0.2">
      <c r="E1432" s="200"/>
    </row>
    <row r="1433" spans="5:5" x14ac:dyDescent="0.2">
      <c r="E1433" s="200"/>
    </row>
    <row r="1434" spans="5:5" x14ac:dyDescent="0.2">
      <c r="E1434" s="200"/>
    </row>
    <row r="1435" spans="5:5" x14ac:dyDescent="0.2">
      <c r="E1435" s="200"/>
    </row>
    <row r="1436" spans="5:5" x14ac:dyDescent="0.2">
      <c r="E1436" s="200"/>
    </row>
    <row r="1437" spans="5:5" x14ac:dyDescent="0.2">
      <c r="E1437" s="200"/>
    </row>
    <row r="1438" spans="5:5" x14ac:dyDescent="0.2">
      <c r="E1438" s="200"/>
    </row>
    <row r="1439" spans="5:5" x14ac:dyDescent="0.2">
      <c r="E1439" s="200"/>
    </row>
    <row r="1440" spans="5:5" x14ac:dyDescent="0.2">
      <c r="E1440" s="200"/>
    </row>
    <row r="1441" spans="5:5" x14ac:dyDescent="0.2">
      <c r="E1441" s="200"/>
    </row>
    <row r="1442" spans="5:5" x14ac:dyDescent="0.2">
      <c r="E1442" s="200"/>
    </row>
    <row r="1443" spans="5:5" x14ac:dyDescent="0.2">
      <c r="E1443" s="200"/>
    </row>
    <row r="1444" spans="5:5" x14ac:dyDescent="0.2">
      <c r="E1444" s="200"/>
    </row>
    <row r="1445" spans="5:5" x14ac:dyDescent="0.2">
      <c r="E1445" s="200"/>
    </row>
    <row r="1446" spans="5:5" x14ac:dyDescent="0.2">
      <c r="E1446" s="200"/>
    </row>
    <row r="1447" spans="5:5" x14ac:dyDescent="0.2">
      <c r="E1447" s="200"/>
    </row>
    <row r="1448" spans="5:5" x14ac:dyDescent="0.2">
      <c r="E1448" s="200"/>
    </row>
    <row r="1449" spans="5:5" x14ac:dyDescent="0.2">
      <c r="E1449" s="200"/>
    </row>
    <row r="1450" spans="5:5" x14ac:dyDescent="0.2">
      <c r="E1450" s="200"/>
    </row>
    <row r="1451" spans="5:5" x14ac:dyDescent="0.2">
      <c r="E1451" s="200"/>
    </row>
    <row r="1452" spans="5:5" x14ac:dyDescent="0.2">
      <c r="E1452" s="200"/>
    </row>
    <row r="1453" spans="5:5" x14ac:dyDescent="0.2">
      <c r="E1453" s="200"/>
    </row>
    <row r="1454" spans="5:5" x14ac:dyDescent="0.2">
      <c r="E1454" s="200"/>
    </row>
    <row r="1455" spans="5:5" x14ac:dyDescent="0.2">
      <c r="E1455" s="200"/>
    </row>
    <row r="1456" spans="5:5" x14ac:dyDescent="0.2">
      <c r="E1456" s="200"/>
    </row>
    <row r="1457" spans="5:5" x14ac:dyDescent="0.2">
      <c r="E1457" s="200"/>
    </row>
    <row r="1458" spans="5:5" x14ac:dyDescent="0.2">
      <c r="E1458" s="200"/>
    </row>
    <row r="1459" spans="5:5" x14ac:dyDescent="0.2">
      <c r="E1459" s="200"/>
    </row>
    <row r="1460" spans="5:5" x14ac:dyDescent="0.2">
      <c r="E1460" s="200"/>
    </row>
    <row r="1461" spans="5:5" x14ac:dyDescent="0.2">
      <c r="E1461" s="200"/>
    </row>
    <row r="1462" spans="5:5" x14ac:dyDescent="0.2">
      <c r="E1462" s="200"/>
    </row>
    <row r="1463" spans="5:5" x14ac:dyDescent="0.2">
      <c r="E1463" s="200"/>
    </row>
    <row r="1464" spans="5:5" x14ac:dyDescent="0.2">
      <c r="E1464" s="200"/>
    </row>
    <row r="1465" spans="5:5" x14ac:dyDescent="0.2">
      <c r="E1465" s="200"/>
    </row>
    <row r="1466" spans="5:5" x14ac:dyDescent="0.2">
      <c r="E1466" s="200"/>
    </row>
    <row r="1467" spans="5:5" x14ac:dyDescent="0.2">
      <c r="E1467" s="200"/>
    </row>
    <row r="1468" spans="5:5" x14ac:dyDescent="0.2">
      <c r="E1468" s="200"/>
    </row>
    <row r="1469" spans="5:5" x14ac:dyDescent="0.2">
      <c r="E1469" s="200"/>
    </row>
    <row r="1470" spans="5:5" x14ac:dyDescent="0.2">
      <c r="E1470" s="200"/>
    </row>
    <row r="1471" spans="5:5" x14ac:dyDescent="0.2">
      <c r="E1471" s="200"/>
    </row>
    <row r="1472" spans="5:5" x14ac:dyDescent="0.2">
      <c r="E1472" s="200"/>
    </row>
    <row r="1473" spans="5:5" x14ac:dyDescent="0.2">
      <c r="E1473" s="200"/>
    </row>
    <row r="1474" spans="5:5" x14ac:dyDescent="0.2">
      <c r="E1474" s="200"/>
    </row>
    <row r="1475" spans="5:5" x14ac:dyDescent="0.2">
      <c r="E1475" s="200"/>
    </row>
    <row r="1476" spans="5:5" x14ac:dyDescent="0.2">
      <c r="E1476" s="200"/>
    </row>
    <row r="1477" spans="5:5" x14ac:dyDescent="0.2">
      <c r="E1477" s="200"/>
    </row>
    <row r="1478" spans="5:5" x14ac:dyDescent="0.2">
      <c r="E1478" s="200"/>
    </row>
    <row r="1479" spans="5:5" x14ac:dyDescent="0.2">
      <c r="E1479" s="200"/>
    </row>
    <row r="1480" spans="5:5" x14ac:dyDescent="0.2">
      <c r="E1480" s="200"/>
    </row>
    <row r="1481" spans="5:5" x14ac:dyDescent="0.2">
      <c r="E1481" s="200"/>
    </row>
    <row r="1482" spans="5:5" x14ac:dyDescent="0.2">
      <c r="E1482" s="200"/>
    </row>
    <row r="1483" spans="5:5" x14ac:dyDescent="0.2">
      <c r="E1483" s="200"/>
    </row>
    <row r="1484" spans="5:5" x14ac:dyDescent="0.2">
      <c r="E1484" s="200"/>
    </row>
    <row r="1485" spans="5:5" x14ac:dyDescent="0.2">
      <c r="E1485" s="200"/>
    </row>
    <row r="1486" spans="5:5" x14ac:dyDescent="0.2">
      <c r="E1486" s="200"/>
    </row>
    <row r="1487" spans="5:5" x14ac:dyDescent="0.2">
      <c r="E1487" s="200"/>
    </row>
    <row r="1488" spans="5:5" x14ac:dyDescent="0.2">
      <c r="E1488" s="200"/>
    </row>
    <row r="1489" spans="5:5" x14ac:dyDescent="0.2">
      <c r="E1489" s="200"/>
    </row>
    <row r="1490" spans="5:5" x14ac:dyDescent="0.2">
      <c r="E1490" s="200"/>
    </row>
    <row r="1491" spans="5:5" x14ac:dyDescent="0.2">
      <c r="E1491" s="200"/>
    </row>
    <row r="1492" spans="5:5" x14ac:dyDescent="0.2">
      <c r="E1492" s="200"/>
    </row>
    <row r="1493" spans="5:5" x14ac:dyDescent="0.2">
      <c r="E1493" s="200"/>
    </row>
    <row r="1494" spans="5:5" x14ac:dyDescent="0.2">
      <c r="E1494" s="200"/>
    </row>
    <row r="1495" spans="5:5" x14ac:dyDescent="0.2">
      <c r="E1495" s="200"/>
    </row>
    <row r="1496" spans="5:5" x14ac:dyDescent="0.2">
      <c r="E1496" s="200"/>
    </row>
    <row r="1497" spans="5:5" x14ac:dyDescent="0.2">
      <c r="E1497" s="200"/>
    </row>
    <row r="1498" spans="5:5" x14ac:dyDescent="0.2">
      <c r="E1498" s="200"/>
    </row>
    <row r="1499" spans="5:5" x14ac:dyDescent="0.2">
      <c r="E1499" s="200"/>
    </row>
    <row r="1500" spans="5:5" x14ac:dyDescent="0.2">
      <c r="E1500" s="200"/>
    </row>
    <row r="1501" spans="5:5" x14ac:dyDescent="0.2">
      <c r="E1501" s="200"/>
    </row>
    <row r="1502" spans="5:5" x14ac:dyDescent="0.2">
      <c r="E1502" s="200"/>
    </row>
    <row r="1503" spans="5:5" x14ac:dyDescent="0.2">
      <c r="E1503" s="200"/>
    </row>
    <row r="1504" spans="5:5" x14ac:dyDescent="0.2">
      <c r="E1504" s="200"/>
    </row>
    <row r="1505" spans="5:5" x14ac:dyDescent="0.2">
      <c r="E1505" s="200"/>
    </row>
    <row r="1506" spans="5:5" x14ac:dyDescent="0.2">
      <c r="E1506" s="200"/>
    </row>
    <row r="1507" spans="5:5" x14ac:dyDescent="0.2">
      <c r="E1507" s="200"/>
    </row>
    <row r="1508" spans="5:5" x14ac:dyDescent="0.2">
      <c r="E1508" s="200"/>
    </row>
    <row r="1509" spans="5:5" x14ac:dyDescent="0.2">
      <c r="E1509" s="200"/>
    </row>
    <row r="1510" spans="5:5" x14ac:dyDescent="0.2">
      <c r="E1510" s="200"/>
    </row>
    <row r="1511" spans="5:5" x14ac:dyDescent="0.2">
      <c r="E1511" s="200"/>
    </row>
    <row r="1512" spans="5:5" x14ac:dyDescent="0.2">
      <c r="E1512" s="200"/>
    </row>
    <row r="1513" spans="5:5" x14ac:dyDescent="0.2">
      <c r="E1513" s="200"/>
    </row>
    <row r="1514" spans="5:5" x14ac:dyDescent="0.2">
      <c r="E1514" s="200"/>
    </row>
    <row r="1515" spans="5:5" x14ac:dyDescent="0.2">
      <c r="E1515" s="200"/>
    </row>
    <row r="1516" spans="5:5" x14ac:dyDescent="0.2">
      <c r="E1516" s="200"/>
    </row>
    <row r="1517" spans="5:5" x14ac:dyDescent="0.2">
      <c r="E1517" s="200"/>
    </row>
    <row r="1518" spans="5:5" x14ac:dyDescent="0.2">
      <c r="E1518" s="200"/>
    </row>
    <row r="1519" spans="5:5" x14ac:dyDescent="0.2">
      <c r="E1519" s="200"/>
    </row>
    <row r="1520" spans="5:5" x14ac:dyDescent="0.2">
      <c r="E1520" s="200"/>
    </row>
    <row r="1521" spans="5:5" x14ac:dyDescent="0.2">
      <c r="E1521" s="200"/>
    </row>
    <row r="1522" spans="5:5" x14ac:dyDescent="0.2">
      <c r="E1522" s="200"/>
    </row>
    <row r="1523" spans="5:5" x14ac:dyDescent="0.2">
      <c r="E1523" s="200"/>
    </row>
    <row r="1524" spans="5:5" x14ac:dyDescent="0.2">
      <c r="E1524" s="200"/>
    </row>
    <row r="1525" spans="5:5" x14ac:dyDescent="0.2">
      <c r="E1525" s="200"/>
    </row>
    <row r="1526" spans="5:5" x14ac:dyDescent="0.2">
      <c r="E1526" s="200"/>
    </row>
    <row r="1527" spans="5:5" x14ac:dyDescent="0.2">
      <c r="E1527" s="200"/>
    </row>
    <row r="1528" spans="5:5" x14ac:dyDescent="0.2">
      <c r="E1528" s="200"/>
    </row>
    <row r="1529" spans="5:5" x14ac:dyDescent="0.2">
      <c r="E1529" s="200"/>
    </row>
    <row r="1530" spans="5:5" x14ac:dyDescent="0.2">
      <c r="E1530" s="200"/>
    </row>
    <row r="1531" spans="5:5" x14ac:dyDescent="0.2">
      <c r="E1531" s="200"/>
    </row>
    <row r="1532" spans="5:5" x14ac:dyDescent="0.2">
      <c r="E1532" s="200"/>
    </row>
    <row r="1533" spans="5:5" x14ac:dyDescent="0.2">
      <c r="E1533" s="200"/>
    </row>
    <row r="1534" spans="5:5" x14ac:dyDescent="0.2">
      <c r="E1534" s="200"/>
    </row>
    <row r="1535" spans="5:5" x14ac:dyDescent="0.2">
      <c r="E1535" s="200"/>
    </row>
    <row r="1536" spans="5:5" x14ac:dyDescent="0.2">
      <c r="E1536" s="200"/>
    </row>
    <row r="1537" spans="5:5" x14ac:dyDescent="0.2">
      <c r="E1537" s="200"/>
    </row>
    <row r="1538" spans="5:5" x14ac:dyDescent="0.2">
      <c r="E1538" s="200"/>
    </row>
    <row r="1539" spans="5:5" x14ac:dyDescent="0.2">
      <c r="E1539" s="200"/>
    </row>
    <row r="1540" spans="5:5" x14ac:dyDescent="0.2">
      <c r="E1540" s="200"/>
    </row>
    <row r="1541" spans="5:5" x14ac:dyDescent="0.2">
      <c r="E1541" s="200"/>
    </row>
    <row r="1542" spans="5:5" x14ac:dyDescent="0.2">
      <c r="E1542" s="200"/>
    </row>
    <row r="1543" spans="5:5" x14ac:dyDescent="0.2">
      <c r="E1543" s="200"/>
    </row>
    <row r="1544" spans="5:5" x14ac:dyDescent="0.2">
      <c r="E1544" s="200"/>
    </row>
    <row r="1545" spans="5:5" x14ac:dyDescent="0.2">
      <c r="E1545" s="200"/>
    </row>
    <row r="1546" spans="5:5" x14ac:dyDescent="0.2">
      <c r="E1546" s="200"/>
    </row>
    <row r="1547" spans="5:5" x14ac:dyDescent="0.2">
      <c r="E1547" s="200"/>
    </row>
    <row r="1548" spans="5:5" x14ac:dyDescent="0.2">
      <c r="E1548" s="200"/>
    </row>
    <row r="1549" spans="5:5" x14ac:dyDescent="0.2">
      <c r="E1549" s="200"/>
    </row>
    <row r="1550" spans="5:5" x14ac:dyDescent="0.2">
      <c r="E1550" s="200"/>
    </row>
    <row r="1551" spans="5:5" x14ac:dyDescent="0.2">
      <c r="E1551" s="200"/>
    </row>
    <row r="1552" spans="5:5" x14ac:dyDescent="0.2">
      <c r="E1552" s="200"/>
    </row>
    <row r="1553" spans="5:5" x14ac:dyDescent="0.2">
      <c r="E1553" s="200"/>
    </row>
    <row r="1554" spans="5:5" x14ac:dyDescent="0.2">
      <c r="E1554" s="200"/>
    </row>
    <row r="1555" spans="5:5" x14ac:dyDescent="0.2">
      <c r="E1555" s="200"/>
    </row>
    <row r="1556" spans="5:5" x14ac:dyDescent="0.2">
      <c r="E1556" s="200"/>
    </row>
    <row r="1557" spans="5:5" x14ac:dyDescent="0.2">
      <c r="E1557" s="200"/>
    </row>
    <row r="1558" spans="5:5" x14ac:dyDescent="0.2">
      <c r="E1558" s="200"/>
    </row>
    <row r="1559" spans="5:5" x14ac:dyDescent="0.2">
      <c r="E1559" s="200"/>
    </row>
    <row r="1560" spans="5:5" x14ac:dyDescent="0.2">
      <c r="E1560" s="200"/>
    </row>
    <row r="1561" spans="5:5" x14ac:dyDescent="0.2">
      <c r="E1561" s="200"/>
    </row>
    <row r="1562" spans="5:5" x14ac:dyDescent="0.2">
      <c r="E1562" s="200"/>
    </row>
    <row r="1563" spans="5:5" x14ac:dyDescent="0.2">
      <c r="E1563" s="200"/>
    </row>
    <row r="1564" spans="5:5" x14ac:dyDescent="0.2">
      <c r="E1564" s="200"/>
    </row>
    <row r="1565" spans="5:5" x14ac:dyDescent="0.2">
      <c r="E1565" s="200"/>
    </row>
    <row r="1566" spans="5:5" x14ac:dyDescent="0.2">
      <c r="E1566" s="200"/>
    </row>
    <row r="1567" spans="5:5" x14ac:dyDescent="0.2">
      <c r="E1567" s="200"/>
    </row>
    <row r="1568" spans="5:5" x14ac:dyDescent="0.2">
      <c r="E1568" s="200"/>
    </row>
    <row r="1569" spans="5:5" x14ac:dyDescent="0.2">
      <c r="E1569" s="200"/>
    </row>
    <row r="1570" spans="5:5" x14ac:dyDescent="0.2">
      <c r="E1570" s="200"/>
    </row>
    <row r="1571" spans="5:5" x14ac:dyDescent="0.2">
      <c r="E1571" s="200"/>
    </row>
    <row r="1572" spans="5:5" x14ac:dyDescent="0.2">
      <c r="E1572" s="200"/>
    </row>
    <row r="1573" spans="5:5" x14ac:dyDescent="0.2">
      <c r="E1573" s="200"/>
    </row>
    <row r="1574" spans="5:5" x14ac:dyDescent="0.2">
      <c r="E1574" s="200"/>
    </row>
    <row r="1575" spans="5:5" x14ac:dyDescent="0.2">
      <c r="E1575" s="200"/>
    </row>
    <row r="1576" spans="5:5" x14ac:dyDescent="0.2">
      <c r="E1576" s="200"/>
    </row>
    <row r="1577" spans="5:5" x14ac:dyDescent="0.2">
      <c r="E1577" s="200"/>
    </row>
    <row r="1578" spans="5:5" x14ac:dyDescent="0.2">
      <c r="E1578" s="200"/>
    </row>
    <row r="1579" spans="5:5" x14ac:dyDescent="0.2">
      <c r="E1579" s="200"/>
    </row>
    <row r="1580" spans="5:5" x14ac:dyDescent="0.2">
      <c r="E1580" s="200"/>
    </row>
    <row r="1581" spans="5:5" x14ac:dyDescent="0.2">
      <c r="E1581" s="200"/>
    </row>
    <row r="1582" spans="5:5" x14ac:dyDescent="0.2">
      <c r="E1582" s="200"/>
    </row>
    <row r="1583" spans="5:5" x14ac:dyDescent="0.2">
      <c r="E1583" s="200"/>
    </row>
    <row r="1584" spans="5:5" x14ac:dyDescent="0.2">
      <c r="E1584" s="200"/>
    </row>
    <row r="1585" spans="5:5" x14ac:dyDescent="0.2">
      <c r="E1585" s="200"/>
    </row>
    <row r="1586" spans="5:5" x14ac:dyDescent="0.2">
      <c r="E1586" s="200"/>
    </row>
    <row r="1587" spans="5:5" x14ac:dyDescent="0.2">
      <c r="E1587" s="200"/>
    </row>
    <row r="1588" spans="5:5" x14ac:dyDescent="0.2">
      <c r="E1588" s="200"/>
    </row>
    <row r="1589" spans="5:5" x14ac:dyDescent="0.2">
      <c r="E1589" s="200"/>
    </row>
    <row r="1590" spans="5:5" x14ac:dyDescent="0.2">
      <c r="E1590" s="200"/>
    </row>
    <row r="1591" spans="5:5" x14ac:dyDescent="0.2">
      <c r="E1591" s="200"/>
    </row>
    <row r="1592" spans="5:5" x14ac:dyDescent="0.2">
      <c r="E1592" s="200"/>
    </row>
    <row r="1593" spans="5:5" x14ac:dyDescent="0.2">
      <c r="E1593" s="200"/>
    </row>
    <row r="1594" spans="5:5" x14ac:dyDescent="0.2">
      <c r="E1594" s="200"/>
    </row>
    <row r="1595" spans="5:5" x14ac:dyDescent="0.2">
      <c r="E1595" s="200"/>
    </row>
    <row r="1596" spans="5:5" x14ac:dyDescent="0.2">
      <c r="E1596" s="200"/>
    </row>
    <row r="1597" spans="5:5" x14ac:dyDescent="0.2">
      <c r="E1597" s="200"/>
    </row>
    <row r="1598" spans="5:5" x14ac:dyDescent="0.2">
      <c r="E1598" s="200"/>
    </row>
    <row r="1599" spans="5:5" x14ac:dyDescent="0.2">
      <c r="E1599" s="200"/>
    </row>
    <row r="1600" spans="5:5" x14ac:dyDescent="0.2">
      <c r="E1600" s="200"/>
    </row>
    <row r="1601" spans="5:5" x14ac:dyDescent="0.2">
      <c r="E1601" s="200"/>
    </row>
    <row r="1602" spans="5:5" x14ac:dyDescent="0.2">
      <c r="E1602" s="200"/>
    </row>
    <row r="1603" spans="5:5" x14ac:dyDescent="0.2">
      <c r="E1603" s="200"/>
    </row>
    <row r="1604" spans="5:5" x14ac:dyDescent="0.2">
      <c r="E1604" s="200"/>
    </row>
    <row r="1605" spans="5:5" x14ac:dyDescent="0.2">
      <c r="E1605" s="200"/>
    </row>
    <row r="1606" spans="5:5" x14ac:dyDescent="0.2">
      <c r="E1606" s="200"/>
    </row>
    <row r="1607" spans="5:5" x14ac:dyDescent="0.2">
      <c r="E1607" s="200"/>
    </row>
    <row r="1608" spans="5:5" x14ac:dyDescent="0.2">
      <c r="E1608" s="200"/>
    </row>
    <row r="1609" spans="5:5" x14ac:dyDescent="0.2">
      <c r="E1609" s="200"/>
    </row>
    <row r="1610" spans="5:5" x14ac:dyDescent="0.2">
      <c r="E1610" s="200"/>
    </row>
    <row r="1611" spans="5:5" x14ac:dyDescent="0.2">
      <c r="E1611" s="200"/>
    </row>
    <row r="1612" spans="5:5" x14ac:dyDescent="0.2">
      <c r="E1612" s="200"/>
    </row>
    <row r="1613" spans="5:5" x14ac:dyDescent="0.2">
      <c r="E1613" s="200"/>
    </row>
    <row r="1614" spans="5:5" x14ac:dyDescent="0.2">
      <c r="E1614" s="200"/>
    </row>
    <row r="1615" spans="5:5" x14ac:dyDescent="0.2">
      <c r="E1615" s="200"/>
    </row>
    <row r="1616" spans="5:5" x14ac:dyDescent="0.2">
      <c r="E1616" s="200"/>
    </row>
    <row r="1617" spans="5:5" x14ac:dyDescent="0.2">
      <c r="E1617" s="200"/>
    </row>
    <row r="1618" spans="5:5" x14ac:dyDescent="0.2">
      <c r="E1618" s="200"/>
    </row>
    <row r="1619" spans="5:5" x14ac:dyDescent="0.2">
      <c r="E1619" s="200"/>
    </row>
    <row r="1620" spans="5:5" x14ac:dyDescent="0.2">
      <c r="E1620" s="200"/>
    </row>
    <row r="1621" spans="5:5" x14ac:dyDescent="0.2">
      <c r="E1621" s="200"/>
    </row>
    <row r="1622" spans="5:5" x14ac:dyDescent="0.2">
      <c r="E1622" s="200"/>
    </row>
    <row r="1623" spans="5:5" x14ac:dyDescent="0.2">
      <c r="E1623" s="200"/>
    </row>
    <row r="1624" spans="5:5" x14ac:dyDescent="0.2">
      <c r="E1624" s="200"/>
    </row>
    <row r="1625" spans="5:5" x14ac:dyDescent="0.2">
      <c r="E1625" s="200"/>
    </row>
    <row r="1626" spans="5:5" x14ac:dyDescent="0.2">
      <c r="E1626" s="200"/>
    </row>
    <row r="1627" spans="5:5" x14ac:dyDescent="0.2">
      <c r="E1627" s="200"/>
    </row>
    <row r="1628" spans="5:5" x14ac:dyDescent="0.2">
      <c r="E1628" s="200"/>
    </row>
    <row r="1629" spans="5:5" x14ac:dyDescent="0.2">
      <c r="E1629" s="200"/>
    </row>
    <row r="1630" spans="5:5" x14ac:dyDescent="0.2">
      <c r="E1630" s="200"/>
    </row>
    <row r="1631" spans="5:5" x14ac:dyDescent="0.2">
      <c r="E1631" s="200"/>
    </row>
    <row r="1632" spans="5:5" x14ac:dyDescent="0.2">
      <c r="E1632" s="200"/>
    </row>
    <row r="1633" spans="5:5" x14ac:dyDescent="0.2">
      <c r="E1633" s="200"/>
    </row>
    <row r="1634" spans="5:5" x14ac:dyDescent="0.2">
      <c r="E1634" s="200"/>
    </row>
    <row r="1635" spans="5:5" x14ac:dyDescent="0.2">
      <c r="E1635" s="200"/>
    </row>
    <row r="1636" spans="5:5" x14ac:dyDescent="0.2">
      <c r="E1636" s="200"/>
    </row>
    <row r="1637" spans="5:5" x14ac:dyDescent="0.2">
      <c r="E1637" s="200"/>
    </row>
    <row r="1638" spans="5:5" x14ac:dyDescent="0.2">
      <c r="E1638" s="200"/>
    </row>
    <row r="1639" spans="5:5" x14ac:dyDescent="0.2">
      <c r="E1639" s="200"/>
    </row>
    <row r="1640" spans="5:5" x14ac:dyDescent="0.2">
      <c r="E1640" s="200"/>
    </row>
    <row r="1641" spans="5:5" x14ac:dyDescent="0.2">
      <c r="E1641" s="200"/>
    </row>
    <row r="1642" spans="5:5" x14ac:dyDescent="0.2">
      <c r="E1642" s="200"/>
    </row>
    <row r="1643" spans="5:5" x14ac:dyDescent="0.2">
      <c r="E1643" s="200"/>
    </row>
    <row r="1644" spans="5:5" x14ac:dyDescent="0.2">
      <c r="E1644" s="200"/>
    </row>
    <row r="1645" spans="5:5" x14ac:dyDescent="0.2">
      <c r="E1645" s="200"/>
    </row>
    <row r="1646" spans="5:5" x14ac:dyDescent="0.2">
      <c r="E1646" s="200"/>
    </row>
    <row r="1647" spans="5:5" x14ac:dyDescent="0.2">
      <c r="E1647" s="200"/>
    </row>
    <row r="1648" spans="5:5" x14ac:dyDescent="0.2">
      <c r="E1648" s="200"/>
    </row>
    <row r="1649" spans="5:5" x14ac:dyDescent="0.2">
      <c r="E1649" s="200"/>
    </row>
    <row r="1650" spans="5:5" x14ac:dyDescent="0.2">
      <c r="E1650" s="200"/>
    </row>
    <row r="1651" spans="5:5" x14ac:dyDescent="0.2">
      <c r="E1651" s="200"/>
    </row>
    <row r="1652" spans="5:5" x14ac:dyDescent="0.2">
      <c r="E1652" s="200"/>
    </row>
    <row r="1653" spans="5:5" x14ac:dyDescent="0.2">
      <c r="E1653" s="200"/>
    </row>
    <row r="1654" spans="5:5" x14ac:dyDescent="0.2">
      <c r="E1654" s="200"/>
    </row>
    <row r="1655" spans="5:5" x14ac:dyDescent="0.2">
      <c r="E1655" s="200"/>
    </row>
    <row r="1656" spans="5:5" x14ac:dyDescent="0.2">
      <c r="E1656" s="200"/>
    </row>
    <row r="1657" spans="5:5" x14ac:dyDescent="0.2">
      <c r="E1657" s="200"/>
    </row>
    <row r="1658" spans="5:5" x14ac:dyDescent="0.2">
      <c r="E1658" s="200"/>
    </row>
    <row r="1659" spans="5:5" x14ac:dyDescent="0.2">
      <c r="E1659" s="200"/>
    </row>
    <row r="1660" spans="5:5" x14ac:dyDescent="0.2">
      <c r="E1660" s="200"/>
    </row>
    <row r="1661" spans="5:5" x14ac:dyDescent="0.2">
      <c r="E1661" s="200"/>
    </row>
    <row r="1662" spans="5:5" x14ac:dyDescent="0.2">
      <c r="E1662" s="200"/>
    </row>
    <row r="1663" spans="5:5" x14ac:dyDescent="0.2">
      <c r="E1663" s="200"/>
    </row>
    <row r="1664" spans="5:5" x14ac:dyDescent="0.2">
      <c r="E1664" s="200"/>
    </row>
    <row r="1665" spans="5:5" x14ac:dyDescent="0.2">
      <c r="E1665" s="200"/>
    </row>
    <row r="1666" spans="5:5" x14ac:dyDescent="0.2">
      <c r="E1666" s="200"/>
    </row>
    <row r="1667" spans="5:5" x14ac:dyDescent="0.2">
      <c r="E1667" s="200"/>
    </row>
    <row r="1668" spans="5:5" x14ac:dyDescent="0.2">
      <c r="E1668" s="200"/>
    </row>
    <row r="1669" spans="5:5" x14ac:dyDescent="0.2">
      <c r="E1669" s="200"/>
    </row>
    <row r="1670" spans="5:5" x14ac:dyDescent="0.2">
      <c r="E1670" s="200"/>
    </row>
    <row r="1671" spans="5:5" x14ac:dyDescent="0.2">
      <c r="E1671" s="200"/>
    </row>
    <row r="1672" spans="5:5" x14ac:dyDescent="0.2">
      <c r="E1672" s="200"/>
    </row>
    <row r="1673" spans="5:5" x14ac:dyDescent="0.2">
      <c r="E1673" s="200"/>
    </row>
    <row r="1674" spans="5:5" x14ac:dyDescent="0.2">
      <c r="E1674" s="200"/>
    </row>
    <row r="1675" spans="5:5" x14ac:dyDescent="0.2">
      <c r="E1675" s="200"/>
    </row>
    <row r="1676" spans="5:5" x14ac:dyDescent="0.2">
      <c r="E1676" s="200"/>
    </row>
    <row r="1677" spans="5:5" x14ac:dyDescent="0.2">
      <c r="E1677" s="200"/>
    </row>
    <row r="1678" spans="5:5" x14ac:dyDescent="0.2">
      <c r="E1678" s="200"/>
    </row>
    <row r="1679" spans="5:5" x14ac:dyDescent="0.2">
      <c r="E1679" s="200"/>
    </row>
    <row r="1680" spans="5:5" x14ac:dyDescent="0.2">
      <c r="E1680" s="200"/>
    </row>
    <row r="1681" spans="5:5" x14ac:dyDescent="0.2">
      <c r="E1681" s="200"/>
    </row>
    <row r="1682" spans="5:5" x14ac:dyDescent="0.2">
      <c r="E1682" s="200"/>
    </row>
    <row r="1683" spans="5:5" x14ac:dyDescent="0.2">
      <c r="E1683" s="200"/>
    </row>
    <row r="1684" spans="5:5" x14ac:dyDescent="0.2">
      <c r="E1684" s="200"/>
    </row>
    <row r="1685" spans="5:5" x14ac:dyDescent="0.2">
      <c r="E1685" s="200"/>
    </row>
    <row r="1686" spans="5:5" x14ac:dyDescent="0.2">
      <c r="E1686" s="200"/>
    </row>
    <row r="1687" spans="5:5" x14ac:dyDescent="0.2">
      <c r="E1687" s="200"/>
    </row>
    <row r="1688" spans="5:5" x14ac:dyDescent="0.2">
      <c r="E1688" s="200"/>
    </row>
    <row r="1689" spans="5:5" x14ac:dyDescent="0.2">
      <c r="E1689" s="200"/>
    </row>
    <row r="1690" spans="5:5" x14ac:dyDescent="0.2">
      <c r="E1690" s="200"/>
    </row>
    <row r="1691" spans="5:5" x14ac:dyDescent="0.2">
      <c r="E1691" s="200"/>
    </row>
    <row r="1692" spans="5:5" x14ac:dyDescent="0.2">
      <c r="E1692" s="200"/>
    </row>
    <row r="1693" spans="5:5" x14ac:dyDescent="0.2">
      <c r="E1693" s="200"/>
    </row>
    <row r="1694" spans="5:5" x14ac:dyDescent="0.2">
      <c r="E1694" s="200"/>
    </row>
    <row r="1695" spans="5:5" x14ac:dyDescent="0.2">
      <c r="E1695" s="200"/>
    </row>
    <row r="1696" spans="5:5" x14ac:dyDescent="0.2">
      <c r="E1696" s="200"/>
    </row>
    <row r="1697" spans="5:5" x14ac:dyDescent="0.2">
      <c r="E1697" s="200"/>
    </row>
    <row r="1698" spans="5:5" x14ac:dyDescent="0.2">
      <c r="E1698" s="200"/>
    </row>
    <row r="1699" spans="5:5" x14ac:dyDescent="0.2">
      <c r="E1699" s="200"/>
    </row>
    <row r="1700" spans="5:5" x14ac:dyDescent="0.2">
      <c r="E1700" s="200"/>
    </row>
    <row r="1701" spans="5:5" x14ac:dyDescent="0.2">
      <c r="E1701" s="200"/>
    </row>
    <row r="1702" spans="5:5" x14ac:dyDescent="0.2">
      <c r="E1702" s="200"/>
    </row>
    <row r="1703" spans="5:5" x14ac:dyDescent="0.2">
      <c r="E1703" s="200"/>
    </row>
    <row r="1704" spans="5:5" x14ac:dyDescent="0.2">
      <c r="E1704" s="200"/>
    </row>
    <row r="1705" spans="5:5" x14ac:dyDescent="0.2">
      <c r="E1705" s="200"/>
    </row>
    <row r="1706" spans="5:5" x14ac:dyDescent="0.2">
      <c r="E1706" s="200"/>
    </row>
    <row r="1707" spans="5:5" x14ac:dyDescent="0.2">
      <c r="E1707" s="200"/>
    </row>
    <row r="1708" spans="5:5" x14ac:dyDescent="0.2">
      <c r="E1708" s="200"/>
    </row>
    <row r="1709" spans="5:5" x14ac:dyDescent="0.2">
      <c r="E1709" s="200"/>
    </row>
    <row r="1710" spans="5:5" x14ac:dyDescent="0.2">
      <c r="E1710" s="200"/>
    </row>
    <row r="1711" spans="5:5" x14ac:dyDescent="0.2">
      <c r="E1711" s="200"/>
    </row>
    <row r="1712" spans="5:5" x14ac:dyDescent="0.2">
      <c r="E1712" s="200"/>
    </row>
    <row r="1713" spans="5:5" x14ac:dyDescent="0.2">
      <c r="E1713" s="200"/>
    </row>
    <row r="1714" spans="5:5" x14ac:dyDescent="0.2">
      <c r="E1714" s="200"/>
    </row>
    <row r="1715" spans="5:5" x14ac:dyDescent="0.2">
      <c r="E1715" s="200"/>
    </row>
    <row r="1716" spans="5:5" x14ac:dyDescent="0.2">
      <c r="E1716" s="200"/>
    </row>
    <row r="1717" spans="5:5" x14ac:dyDescent="0.2">
      <c r="E1717" s="200"/>
    </row>
    <row r="1718" spans="5:5" x14ac:dyDescent="0.2">
      <c r="E1718" s="200"/>
    </row>
    <row r="1719" spans="5:5" x14ac:dyDescent="0.2">
      <c r="E1719" s="200"/>
    </row>
    <row r="1720" spans="5:5" x14ac:dyDescent="0.2">
      <c r="E1720" s="200"/>
    </row>
    <row r="1721" spans="5:5" x14ac:dyDescent="0.2">
      <c r="E1721" s="200"/>
    </row>
    <row r="1722" spans="5:5" x14ac:dyDescent="0.2">
      <c r="E1722" s="200"/>
    </row>
    <row r="1723" spans="5:5" x14ac:dyDescent="0.2">
      <c r="E1723" s="200"/>
    </row>
    <row r="1724" spans="5:5" x14ac:dyDescent="0.2">
      <c r="E1724" s="200"/>
    </row>
    <row r="1725" spans="5:5" x14ac:dyDescent="0.2">
      <c r="E1725" s="200"/>
    </row>
    <row r="1726" spans="5:5" x14ac:dyDescent="0.2">
      <c r="E1726" s="200"/>
    </row>
    <row r="1727" spans="5:5" x14ac:dyDescent="0.2">
      <c r="E1727" s="200"/>
    </row>
    <row r="1728" spans="5:5" x14ac:dyDescent="0.2">
      <c r="E1728" s="200"/>
    </row>
    <row r="1729" spans="5:5" x14ac:dyDescent="0.2">
      <c r="E1729" s="200"/>
    </row>
    <row r="1730" spans="5:5" x14ac:dyDescent="0.2">
      <c r="E1730" s="200"/>
    </row>
    <row r="1731" spans="5:5" x14ac:dyDescent="0.2">
      <c r="E1731" s="200"/>
    </row>
    <row r="1732" spans="5:5" x14ac:dyDescent="0.2">
      <c r="E1732" s="200"/>
    </row>
    <row r="1733" spans="5:5" x14ac:dyDescent="0.2">
      <c r="E1733" s="200"/>
    </row>
    <row r="1734" spans="5:5" x14ac:dyDescent="0.2">
      <c r="E1734" s="200"/>
    </row>
    <row r="1735" spans="5:5" x14ac:dyDescent="0.2">
      <c r="E1735" s="200"/>
    </row>
    <row r="1736" spans="5:5" x14ac:dyDescent="0.2">
      <c r="E1736" s="200"/>
    </row>
    <row r="1737" spans="5:5" x14ac:dyDescent="0.2">
      <c r="E1737" s="200"/>
    </row>
    <row r="1738" spans="5:5" x14ac:dyDescent="0.2">
      <c r="E1738" s="200"/>
    </row>
    <row r="1739" spans="5:5" x14ac:dyDescent="0.2">
      <c r="E1739" s="200"/>
    </row>
    <row r="1740" spans="5:5" x14ac:dyDescent="0.2">
      <c r="E1740" s="200"/>
    </row>
    <row r="1741" spans="5:5" x14ac:dyDescent="0.2">
      <c r="E1741" s="200"/>
    </row>
    <row r="1742" spans="5:5" x14ac:dyDescent="0.2">
      <c r="E1742" s="200"/>
    </row>
    <row r="1743" spans="5:5" x14ac:dyDescent="0.2">
      <c r="E1743" s="200"/>
    </row>
    <row r="1744" spans="5:5" x14ac:dyDescent="0.2">
      <c r="E1744" s="200"/>
    </row>
    <row r="1745" spans="5:5" x14ac:dyDescent="0.2">
      <c r="E1745" s="200"/>
    </row>
    <row r="1746" spans="5:5" x14ac:dyDescent="0.2">
      <c r="E1746" s="200"/>
    </row>
    <row r="1747" spans="5:5" x14ac:dyDescent="0.2">
      <c r="E1747" s="200"/>
    </row>
    <row r="1748" spans="5:5" x14ac:dyDescent="0.2">
      <c r="E1748" s="200"/>
    </row>
    <row r="1749" spans="5:5" x14ac:dyDescent="0.2">
      <c r="E1749" s="200"/>
    </row>
    <row r="1750" spans="5:5" x14ac:dyDescent="0.2">
      <c r="E1750" s="200"/>
    </row>
    <row r="1751" spans="5:5" x14ac:dyDescent="0.2">
      <c r="E1751" s="200"/>
    </row>
    <row r="1752" spans="5:5" x14ac:dyDescent="0.2">
      <c r="E1752" s="200"/>
    </row>
    <row r="1753" spans="5:5" x14ac:dyDescent="0.2">
      <c r="E1753" s="200"/>
    </row>
    <row r="1754" spans="5:5" x14ac:dyDescent="0.2">
      <c r="E1754" s="200"/>
    </row>
    <row r="1755" spans="5:5" x14ac:dyDescent="0.2">
      <c r="E1755" s="200"/>
    </row>
    <row r="1756" spans="5:5" x14ac:dyDescent="0.2">
      <c r="E1756" s="200"/>
    </row>
    <row r="1757" spans="5:5" x14ac:dyDescent="0.2">
      <c r="E1757" s="200"/>
    </row>
    <row r="1758" spans="5:5" x14ac:dyDescent="0.2">
      <c r="E1758" s="200"/>
    </row>
    <row r="1759" spans="5:5" x14ac:dyDescent="0.2">
      <c r="E1759" s="200"/>
    </row>
    <row r="1760" spans="5:5" x14ac:dyDescent="0.2">
      <c r="E1760" s="200"/>
    </row>
    <row r="1761" spans="5:5" x14ac:dyDescent="0.2">
      <c r="E1761" s="200"/>
    </row>
    <row r="1762" spans="5:5" x14ac:dyDescent="0.2">
      <c r="E1762" s="200"/>
    </row>
    <row r="1763" spans="5:5" x14ac:dyDescent="0.2">
      <c r="E1763" s="200"/>
    </row>
    <row r="1764" spans="5:5" x14ac:dyDescent="0.2">
      <c r="E1764" s="200"/>
    </row>
    <row r="1765" spans="5:5" x14ac:dyDescent="0.2">
      <c r="E1765" s="200"/>
    </row>
    <row r="1766" spans="5:5" x14ac:dyDescent="0.2">
      <c r="E1766" s="200"/>
    </row>
    <row r="1767" spans="5:5" x14ac:dyDescent="0.2">
      <c r="E1767" s="200"/>
    </row>
    <row r="1768" spans="5:5" x14ac:dyDescent="0.2">
      <c r="E1768" s="200"/>
    </row>
    <row r="1769" spans="5:5" x14ac:dyDescent="0.2">
      <c r="E1769" s="200"/>
    </row>
    <row r="1770" spans="5:5" x14ac:dyDescent="0.2">
      <c r="E1770" s="200"/>
    </row>
    <row r="1771" spans="5:5" x14ac:dyDescent="0.2">
      <c r="E1771" s="200"/>
    </row>
    <row r="1772" spans="5:5" x14ac:dyDescent="0.2">
      <c r="E1772" s="200"/>
    </row>
    <row r="1773" spans="5:5" x14ac:dyDescent="0.2">
      <c r="E1773" s="200"/>
    </row>
    <row r="1774" spans="5:5" x14ac:dyDescent="0.2">
      <c r="E1774" s="200"/>
    </row>
    <row r="1775" spans="5:5" x14ac:dyDescent="0.2">
      <c r="E1775" s="200"/>
    </row>
    <row r="1776" spans="5:5" x14ac:dyDescent="0.2">
      <c r="E1776" s="200"/>
    </row>
    <row r="1777" spans="5:5" x14ac:dyDescent="0.2">
      <c r="E1777" s="200"/>
    </row>
    <row r="1778" spans="5:5" x14ac:dyDescent="0.2">
      <c r="E1778" s="200"/>
    </row>
    <row r="1779" spans="5:5" x14ac:dyDescent="0.2">
      <c r="E1779" s="200"/>
    </row>
    <row r="1780" spans="5:5" x14ac:dyDescent="0.2">
      <c r="E1780" s="200"/>
    </row>
    <row r="1781" spans="5:5" x14ac:dyDescent="0.2">
      <c r="E1781" s="200"/>
    </row>
    <row r="1782" spans="5:5" x14ac:dyDescent="0.2">
      <c r="E1782" s="200"/>
    </row>
    <row r="1783" spans="5:5" x14ac:dyDescent="0.2">
      <c r="E1783" s="200"/>
    </row>
    <row r="1784" spans="5:5" x14ac:dyDescent="0.2">
      <c r="E1784" s="200"/>
    </row>
    <row r="1785" spans="5:5" x14ac:dyDescent="0.2">
      <c r="E1785" s="200"/>
    </row>
    <row r="1786" spans="5:5" x14ac:dyDescent="0.2">
      <c r="E1786" s="200"/>
    </row>
    <row r="1787" spans="5:5" x14ac:dyDescent="0.2">
      <c r="E1787" s="200"/>
    </row>
    <row r="1788" spans="5:5" x14ac:dyDescent="0.2">
      <c r="E1788" s="200"/>
    </row>
    <row r="1789" spans="5:5" x14ac:dyDescent="0.2">
      <c r="E1789" s="200"/>
    </row>
    <row r="1790" spans="5:5" x14ac:dyDescent="0.2">
      <c r="E1790" s="200"/>
    </row>
    <row r="1791" spans="5:5" x14ac:dyDescent="0.2">
      <c r="E1791" s="200"/>
    </row>
    <row r="1792" spans="5:5" x14ac:dyDescent="0.2">
      <c r="E1792" s="200"/>
    </row>
    <row r="1793" spans="5:5" x14ac:dyDescent="0.2">
      <c r="E1793" s="200"/>
    </row>
    <row r="1794" spans="5:5" x14ac:dyDescent="0.2">
      <c r="E1794" s="200"/>
    </row>
    <row r="1795" spans="5:5" x14ac:dyDescent="0.2">
      <c r="E1795" s="200"/>
    </row>
    <row r="1796" spans="5:5" x14ac:dyDescent="0.2">
      <c r="E1796" s="200"/>
    </row>
    <row r="1797" spans="5:5" x14ac:dyDescent="0.2">
      <c r="E1797" s="200"/>
    </row>
    <row r="1798" spans="5:5" x14ac:dyDescent="0.2">
      <c r="E1798" s="200"/>
    </row>
    <row r="1799" spans="5:5" x14ac:dyDescent="0.2">
      <c r="E1799" s="200"/>
    </row>
    <row r="1800" spans="5:5" x14ac:dyDescent="0.2">
      <c r="E1800" s="200"/>
    </row>
    <row r="1801" spans="5:5" x14ac:dyDescent="0.2">
      <c r="E1801" s="200"/>
    </row>
    <row r="1802" spans="5:5" x14ac:dyDescent="0.2">
      <c r="E1802" s="200"/>
    </row>
    <row r="1803" spans="5:5" x14ac:dyDescent="0.2">
      <c r="E1803" s="200"/>
    </row>
    <row r="1804" spans="5:5" x14ac:dyDescent="0.2">
      <c r="E1804" s="200"/>
    </row>
    <row r="1805" spans="5:5" x14ac:dyDescent="0.2">
      <c r="E1805" s="200"/>
    </row>
    <row r="1806" spans="5:5" x14ac:dyDescent="0.2">
      <c r="E1806" s="200"/>
    </row>
    <row r="1807" spans="5:5" x14ac:dyDescent="0.2">
      <c r="E1807" s="200"/>
    </row>
    <row r="1808" spans="5:5" x14ac:dyDescent="0.2">
      <c r="E1808" s="200"/>
    </row>
    <row r="1809" spans="5:5" x14ac:dyDescent="0.2">
      <c r="E1809" s="200"/>
    </row>
    <row r="1810" spans="5:5" x14ac:dyDescent="0.2">
      <c r="E1810" s="200"/>
    </row>
    <row r="1811" spans="5:5" x14ac:dyDescent="0.2">
      <c r="E1811" s="200"/>
    </row>
    <row r="1812" spans="5:5" x14ac:dyDescent="0.2">
      <c r="E1812" s="200"/>
    </row>
    <row r="1813" spans="5:5" x14ac:dyDescent="0.2">
      <c r="E1813" s="200"/>
    </row>
    <row r="1814" spans="5:5" x14ac:dyDescent="0.2">
      <c r="E1814" s="200"/>
    </row>
    <row r="1815" spans="5:5" x14ac:dyDescent="0.2">
      <c r="E1815" s="200"/>
    </row>
    <row r="1816" spans="5:5" x14ac:dyDescent="0.2">
      <c r="E1816" s="200"/>
    </row>
    <row r="1817" spans="5:5" x14ac:dyDescent="0.2">
      <c r="E1817" s="200"/>
    </row>
    <row r="1818" spans="5:5" x14ac:dyDescent="0.2">
      <c r="E1818" s="200"/>
    </row>
    <row r="1819" spans="5:5" x14ac:dyDescent="0.2">
      <c r="E1819" s="200"/>
    </row>
    <row r="1820" spans="5:5" x14ac:dyDescent="0.2">
      <c r="E1820" s="200"/>
    </row>
    <row r="1821" spans="5:5" x14ac:dyDescent="0.2">
      <c r="E1821" s="200"/>
    </row>
    <row r="1822" spans="5:5" x14ac:dyDescent="0.2">
      <c r="E1822" s="200"/>
    </row>
    <row r="1823" spans="5:5" x14ac:dyDescent="0.2">
      <c r="E1823" s="200"/>
    </row>
    <row r="1824" spans="5:5" x14ac:dyDescent="0.2">
      <c r="E1824" s="200"/>
    </row>
    <row r="1825" spans="5:5" x14ac:dyDescent="0.2">
      <c r="E1825" s="200"/>
    </row>
    <row r="1826" spans="5:5" x14ac:dyDescent="0.2">
      <c r="E1826" s="200"/>
    </row>
    <row r="1827" spans="5:5" x14ac:dyDescent="0.2">
      <c r="E1827" s="200"/>
    </row>
    <row r="1828" spans="5:5" x14ac:dyDescent="0.2">
      <c r="E1828" s="200"/>
    </row>
    <row r="1829" spans="5:5" x14ac:dyDescent="0.2">
      <c r="E1829" s="200"/>
    </row>
    <row r="1830" spans="5:5" x14ac:dyDescent="0.2">
      <c r="E1830" s="200"/>
    </row>
    <row r="1831" spans="5:5" x14ac:dyDescent="0.2">
      <c r="E1831" s="200"/>
    </row>
    <row r="1832" spans="5:5" x14ac:dyDescent="0.2">
      <c r="E1832" s="200"/>
    </row>
    <row r="1833" spans="5:5" x14ac:dyDescent="0.2">
      <c r="E1833" s="200"/>
    </row>
    <row r="1834" spans="5:5" x14ac:dyDescent="0.2">
      <c r="E1834" s="200"/>
    </row>
    <row r="1835" spans="5:5" x14ac:dyDescent="0.2">
      <c r="E1835" s="200"/>
    </row>
    <row r="1836" spans="5:5" x14ac:dyDescent="0.2">
      <c r="E1836" s="200"/>
    </row>
    <row r="1837" spans="5:5" x14ac:dyDescent="0.2">
      <c r="E1837" s="200"/>
    </row>
    <row r="1838" spans="5:5" x14ac:dyDescent="0.2">
      <c r="E1838" s="200"/>
    </row>
    <row r="1839" spans="5:5" x14ac:dyDescent="0.2">
      <c r="E1839" s="200"/>
    </row>
    <row r="1840" spans="5:5" x14ac:dyDescent="0.2">
      <c r="E1840" s="200"/>
    </row>
    <row r="1841" spans="5:5" x14ac:dyDescent="0.2">
      <c r="E1841" s="200"/>
    </row>
    <row r="1842" spans="5:5" x14ac:dyDescent="0.2">
      <c r="E1842" s="200"/>
    </row>
    <row r="1843" spans="5:5" x14ac:dyDescent="0.2">
      <c r="E1843" s="200"/>
    </row>
    <row r="1844" spans="5:5" x14ac:dyDescent="0.2">
      <c r="E1844" s="200"/>
    </row>
    <row r="1845" spans="5:5" x14ac:dyDescent="0.2">
      <c r="E1845" s="200"/>
    </row>
    <row r="1846" spans="5:5" x14ac:dyDescent="0.2">
      <c r="E1846" s="200"/>
    </row>
    <row r="1847" spans="5:5" x14ac:dyDescent="0.2">
      <c r="E1847" s="200"/>
    </row>
    <row r="1848" spans="5:5" x14ac:dyDescent="0.2">
      <c r="E1848" s="200"/>
    </row>
    <row r="1849" spans="5:5" x14ac:dyDescent="0.2">
      <c r="E1849" s="200"/>
    </row>
    <row r="1850" spans="5:5" x14ac:dyDescent="0.2">
      <c r="E1850" s="200"/>
    </row>
    <row r="1851" spans="5:5" x14ac:dyDescent="0.2">
      <c r="E1851" s="200"/>
    </row>
    <row r="1852" spans="5:5" x14ac:dyDescent="0.2">
      <c r="E1852" s="200"/>
    </row>
    <row r="1853" spans="5:5" x14ac:dyDescent="0.2">
      <c r="E1853" s="200"/>
    </row>
    <row r="1854" spans="5:5" x14ac:dyDescent="0.2">
      <c r="E1854" s="200"/>
    </row>
    <row r="1855" spans="5:5" x14ac:dyDescent="0.2">
      <c r="E1855" s="200"/>
    </row>
    <row r="1856" spans="5:5" x14ac:dyDescent="0.2">
      <c r="E1856" s="200"/>
    </row>
    <row r="1857" spans="5:5" x14ac:dyDescent="0.2">
      <c r="E1857" s="200"/>
    </row>
    <row r="1858" spans="5:5" x14ac:dyDescent="0.2">
      <c r="E1858" s="200"/>
    </row>
    <row r="1859" spans="5:5" x14ac:dyDescent="0.2">
      <c r="E1859" s="200"/>
    </row>
    <row r="1860" spans="5:5" x14ac:dyDescent="0.2">
      <c r="E1860" s="200"/>
    </row>
    <row r="1861" spans="5:5" x14ac:dyDescent="0.2">
      <c r="E1861" s="200"/>
    </row>
    <row r="1862" spans="5:5" x14ac:dyDescent="0.2">
      <c r="E1862" s="200"/>
    </row>
    <row r="1863" spans="5:5" x14ac:dyDescent="0.2">
      <c r="E1863" s="200"/>
    </row>
    <row r="1864" spans="5:5" x14ac:dyDescent="0.2">
      <c r="E1864" s="200"/>
    </row>
    <row r="1865" spans="5:5" x14ac:dyDescent="0.2">
      <c r="E1865" s="200"/>
    </row>
    <row r="1866" spans="5:5" x14ac:dyDescent="0.2">
      <c r="E1866" s="200"/>
    </row>
    <row r="1867" spans="5:5" x14ac:dyDescent="0.2">
      <c r="E1867" s="200"/>
    </row>
    <row r="1868" spans="5:5" x14ac:dyDescent="0.2">
      <c r="E1868" s="200"/>
    </row>
    <row r="1869" spans="5:5" x14ac:dyDescent="0.2">
      <c r="E1869" s="200"/>
    </row>
    <row r="1870" spans="5:5" x14ac:dyDescent="0.2">
      <c r="E1870" s="200"/>
    </row>
    <row r="1871" spans="5:5" x14ac:dyDescent="0.2">
      <c r="E1871" s="200"/>
    </row>
    <row r="1872" spans="5:5" x14ac:dyDescent="0.2">
      <c r="E1872" s="200"/>
    </row>
    <row r="1873" spans="5:5" x14ac:dyDescent="0.2">
      <c r="E1873" s="200"/>
    </row>
    <row r="1874" spans="5:5" x14ac:dyDescent="0.2">
      <c r="E1874" s="200"/>
    </row>
    <row r="1875" spans="5:5" x14ac:dyDescent="0.2">
      <c r="E1875" s="200"/>
    </row>
    <row r="1876" spans="5:5" x14ac:dyDescent="0.2">
      <c r="E1876" s="200"/>
    </row>
    <row r="1877" spans="5:5" x14ac:dyDescent="0.2">
      <c r="E1877" s="200"/>
    </row>
    <row r="1878" spans="5:5" x14ac:dyDescent="0.2">
      <c r="E1878" s="200"/>
    </row>
    <row r="1879" spans="5:5" x14ac:dyDescent="0.2">
      <c r="E1879" s="200"/>
    </row>
    <row r="1880" spans="5:5" x14ac:dyDescent="0.2">
      <c r="E1880" s="200"/>
    </row>
    <row r="1881" spans="5:5" x14ac:dyDescent="0.2">
      <c r="E1881" s="200"/>
    </row>
    <row r="1882" spans="5:5" x14ac:dyDescent="0.2">
      <c r="E1882" s="200"/>
    </row>
    <row r="1883" spans="5:5" x14ac:dyDescent="0.2">
      <c r="E1883" s="200"/>
    </row>
    <row r="1884" spans="5:5" x14ac:dyDescent="0.2">
      <c r="E1884" s="200"/>
    </row>
    <row r="1885" spans="5:5" x14ac:dyDescent="0.2">
      <c r="E1885" s="200"/>
    </row>
    <row r="1886" spans="5:5" x14ac:dyDescent="0.2">
      <c r="E1886" s="200"/>
    </row>
    <row r="1887" spans="5:5" x14ac:dyDescent="0.2">
      <c r="E1887" s="200"/>
    </row>
    <row r="1888" spans="5:5" x14ac:dyDescent="0.2">
      <c r="E1888" s="200"/>
    </row>
    <row r="1889" spans="5:5" x14ac:dyDescent="0.2">
      <c r="E1889" s="200"/>
    </row>
    <row r="1890" spans="5:5" x14ac:dyDescent="0.2">
      <c r="E1890" s="200"/>
    </row>
    <row r="1891" spans="5:5" x14ac:dyDescent="0.2">
      <c r="E1891" s="200"/>
    </row>
    <row r="1892" spans="5:5" x14ac:dyDescent="0.2">
      <c r="E1892" s="200"/>
    </row>
    <row r="1893" spans="5:5" x14ac:dyDescent="0.2">
      <c r="E1893" s="200"/>
    </row>
    <row r="1894" spans="5:5" x14ac:dyDescent="0.2">
      <c r="E1894" s="200"/>
    </row>
    <row r="1895" spans="5:5" x14ac:dyDescent="0.2">
      <c r="E1895" s="200"/>
    </row>
    <row r="1896" spans="5:5" x14ac:dyDescent="0.2">
      <c r="E1896" s="200"/>
    </row>
    <row r="1897" spans="5:5" x14ac:dyDescent="0.2">
      <c r="E1897" s="200"/>
    </row>
    <row r="1898" spans="5:5" x14ac:dyDescent="0.2">
      <c r="E1898" s="200"/>
    </row>
    <row r="1899" spans="5:5" x14ac:dyDescent="0.2">
      <c r="E1899" s="200"/>
    </row>
    <row r="1900" spans="5:5" x14ac:dyDescent="0.2">
      <c r="E1900" s="200"/>
    </row>
    <row r="1901" spans="5:5" x14ac:dyDescent="0.2">
      <c r="E1901" s="200"/>
    </row>
    <row r="1902" spans="5:5" x14ac:dyDescent="0.2">
      <c r="E1902" s="200"/>
    </row>
    <row r="1903" spans="5:5" x14ac:dyDescent="0.2">
      <c r="E1903" s="200"/>
    </row>
    <row r="1904" spans="5:5" x14ac:dyDescent="0.2">
      <c r="E1904" s="200"/>
    </row>
    <row r="1905" spans="5:5" x14ac:dyDescent="0.2">
      <c r="E1905" s="200"/>
    </row>
    <row r="1906" spans="5:5" x14ac:dyDescent="0.2">
      <c r="E1906" s="200"/>
    </row>
    <row r="1907" spans="5:5" x14ac:dyDescent="0.2">
      <c r="E1907" s="200"/>
    </row>
    <row r="1908" spans="5:5" x14ac:dyDescent="0.2">
      <c r="E1908" s="200"/>
    </row>
    <row r="1909" spans="5:5" x14ac:dyDescent="0.2">
      <c r="E1909" s="200"/>
    </row>
    <row r="1910" spans="5:5" x14ac:dyDescent="0.2">
      <c r="E1910" s="200"/>
    </row>
    <row r="1911" spans="5:5" x14ac:dyDescent="0.2">
      <c r="E1911" s="200"/>
    </row>
    <row r="1912" spans="5:5" x14ac:dyDescent="0.2">
      <c r="E1912" s="200"/>
    </row>
    <row r="1913" spans="5:5" x14ac:dyDescent="0.2">
      <c r="E1913" s="200"/>
    </row>
    <row r="1914" spans="5:5" x14ac:dyDescent="0.2">
      <c r="E1914" s="200"/>
    </row>
    <row r="1915" spans="5:5" x14ac:dyDescent="0.2">
      <c r="E1915" s="200"/>
    </row>
    <row r="1916" spans="5:5" x14ac:dyDescent="0.2">
      <c r="E1916" s="200"/>
    </row>
    <row r="1917" spans="5:5" x14ac:dyDescent="0.2">
      <c r="E1917" s="200"/>
    </row>
    <row r="1918" spans="5:5" x14ac:dyDescent="0.2">
      <c r="E1918" s="200"/>
    </row>
    <row r="1919" spans="5:5" x14ac:dyDescent="0.2">
      <c r="E1919" s="200"/>
    </row>
    <row r="1920" spans="5:5" x14ac:dyDescent="0.2">
      <c r="E1920" s="200"/>
    </row>
    <row r="1921" spans="5:5" x14ac:dyDescent="0.2">
      <c r="E1921" s="200"/>
    </row>
    <row r="1922" spans="5:5" x14ac:dyDescent="0.2">
      <c r="E1922" s="200"/>
    </row>
    <row r="1923" spans="5:5" x14ac:dyDescent="0.2">
      <c r="E1923" s="200"/>
    </row>
    <row r="1924" spans="5:5" x14ac:dyDescent="0.2">
      <c r="E1924" s="200"/>
    </row>
    <row r="1925" spans="5:5" x14ac:dyDescent="0.2">
      <c r="E1925" s="200"/>
    </row>
    <row r="1926" spans="5:5" x14ac:dyDescent="0.2">
      <c r="E1926" s="200"/>
    </row>
    <row r="1927" spans="5:5" x14ac:dyDescent="0.2">
      <c r="E1927" s="200"/>
    </row>
    <row r="1928" spans="5:5" x14ac:dyDescent="0.2">
      <c r="E1928" s="200"/>
    </row>
    <row r="1929" spans="5:5" x14ac:dyDescent="0.2">
      <c r="E1929" s="200"/>
    </row>
    <row r="1930" spans="5:5" x14ac:dyDescent="0.2">
      <c r="E1930" s="200"/>
    </row>
    <row r="1931" spans="5:5" x14ac:dyDescent="0.2">
      <c r="E1931" s="200"/>
    </row>
    <row r="1932" spans="5:5" x14ac:dyDescent="0.2">
      <c r="E1932" s="200"/>
    </row>
    <row r="1933" spans="5:5" x14ac:dyDescent="0.2">
      <c r="E1933" s="200"/>
    </row>
    <row r="1934" spans="5:5" x14ac:dyDescent="0.2">
      <c r="E1934" s="200"/>
    </row>
    <row r="1935" spans="5:5" x14ac:dyDescent="0.2">
      <c r="E1935" s="200"/>
    </row>
    <row r="1936" spans="5:5" x14ac:dyDescent="0.2">
      <c r="E1936" s="200"/>
    </row>
    <row r="1937" spans="5:5" x14ac:dyDescent="0.2">
      <c r="E1937" s="200"/>
    </row>
    <row r="1938" spans="5:5" x14ac:dyDescent="0.2">
      <c r="E1938" s="200"/>
    </row>
    <row r="1939" spans="5:5" x14ac:dyDescent="0.2">
      <c r="E1939" s="200"/>
    </row>
    <row r="1940" spans="5:5" x14ac:dyDescent="0.2">
      <c r="E1940" s="200"/>
    </row>
    <row r="1941" spans="5:5" x14ac:dyDescent="0.2">
      <c r="E1941" s="200"/>
    </row>
    <row r="1942" spans="5:5" x14ac:dyDescent="0.2">
      <c r="E1942" s="200"/>
    </row>
    <row r="1943" spans="5:5" x14ac:dyDescent="0.2">
      <c r="E1943" s="200"/>
    </row>
    <row r="1944" spans="5:5" x14ac:dyDescent="0.2">
      <c r="E1944" s="200"/>
    </row>
    <row r="1945" spans="5:5" x14ac:dyDescent="0.2">
      <c r="E1945" s="200"/>
    </row>
    <row r="1946" spans="5:5" x14ac:dyDescent="0.2">
      <c r="E1946" s="200"/>
    </row>
    <row r="1947" spans="5:5" x14ac:dyDescent="0.2">
      <c r="E1947" s="200"/>
    </row>
    <row r="1948" spans="5:5" x14ac:dyDescent="0.2">
      <c r="E1948" s="200"/>
    </row>
    <row r="1949" spans="5:5" x14ac:dyDescent="0.2">
      <c r="E1949" s="200"/>
    </row>
    <row r="1950" spans="5:5" x14ac:dyDescent="0.2">
      <c r="E1950" s="200"/>
    </row>
    <row r="1951" spans="5:5" x14ac:dyDescent="0.2">
      <c r="E1951" s="200"/>
    </row>
    <row r="1952" spans="5:5" x14ac:dyDescent="0.2">
      <c r="E1952" s="200"/>
    </row>
    <row r="1953" spans="5:5" x14ac:dyDescent="0.2">
      <c r="E1953" s="200"/>
    </row>
    <row r="1954" spans="5:5" x14ac:dyDescent="0.2">
      <c r="E1954" s="200"/>
    </row>
    <row r="1955" spans="5:5" x14ac:dyDescent="0.2">
      <c r="E1955" s="200"/>
    </row>
    <row r="1956" spans="5:5" x14ac:dyDescent="0.2">
      <c r="E1956" s="200"/>
    </row>
    <row r="1957" spans="5:5" x14ac:dyDescent="0.2">
      <c r="E1957" s="200"/>
    </row>
    <row r="1958" spans="5:5" x14ac:dyDescent="0.2">
      <c r="E1958" s="200"/>
    </row>
    <row r="1959" spans="5:5" x14ac:dyDescent="0.2">
      <c r="E1959" s="200"/>
    </row>
    <row r="1960" spans="5:5" x14ac:dyDescent="0.2">
      <c r="E1960" s="200"/>
    </row>
    <row r="1961" spans="5:5" x14ac:dyDescent="0.2">
      <c r="E1961" s="200"/>
    </row>
    <row r="1962" spans="5:5" x14ac:dyDescent="0.2">
      <c r="E1962" s="200"/>
    </row>
    <row r="1963" spans="5:5" x14ac:dyDescent="0.2">
      <c r="E1963" s="200"/>
    </row>
    <row r="1964" spans="5:5" x14ac:dyDescent="0.2">
      <c r="E1964" s="200"/>
    </row>
    <row r="1965" spans="5:5" x14ac:dyDescent="0.2">
      <c r="E1965" s="200"/>
    </row>
    <row r="1966" spans="5:5" x14ac:dyDescent="0.2">
      <c r="E1966" s="200"/>
    </row>
    <row r="1967" spans="5:5" x14ac:dyDescent="0.2">
      <c r="E1967" s="200"/>
    </row>
    <row r="1968" spans="5:5" x14ac:dyDescent="0.2">
      <c r="E1968" s="200"/>
    </row>
    <row r="1969" spans="5:5" x14ac:dyDescent="0.2">
      <c r="E1969" s="200"/>
    </row>
    <row r="1970" spans="5:5" x14ac:dyDescent="0.2">
      <c r="E1970" s="200"/>
    </row>
    <row r="1971" spans="5:5" x14ac:dyDescent="0.2">
      <c r="E1971" s="200"/>
    </row>
    <row r="1972" spans="5:5" x14ac:dyDescent="0.2">
      <c r="E1972" s="200"/>
    </row>
    <row r="1973" spans="5:5" x14ac:dyDescent="0.2">
      <c r="E1973" s="200"/>
    </row>
    <row r="1974" spans="5:5" x14ac:dyDescent="0.2">
      <c r="E1974" s="200"/>
    </row>
    <row r="1975" spans="5:5" x14ac:dyDescent="0.2">
      <c r="E1975" s="200"/>
    </row>
    <row r="1976" spans="5:5" x14ac:dyDescent="0.2">
      <c r="E1976" s="200"/>
    </row>
    <row r="1977" spans="5:5" x14ac:dyDescent="0.2">
      <c r="E1977" s="200"/>
    </row>
    <row r="1978" spans="5:5" x14ac:dyDescent="0.2">
      <c r="E1978" s="200"/>
    </row>
    <row r="1979" spans="5:5" x14ac:dyDescent="0.2">
      <c r="E1979" s="200"/>
    </row>
    <row r="1980" spans="5:5" x14ac:dyDescent="0.2">
      <c r="E1980" s="200"/>
    </row>
    <row r="1981" spans="5:5" x14ac:dyDescent="0.2">
      <c r="E1981" s="200"/>
    </row>
    <row r="1982" spans="5:5" x14ac:dyDescent="0.2">
      <c r="E1982" s="200"/>
    </row>
    <row r="1983" spans="5:5" x14ac:dyDescent="0.2">
      <c r="E1983" s="200"/>
    </row>
    <row r="1984" spans="5:5" x14ac:dyDescent="0.2">
      <c r="E1984" s="200"/>
    </row>
    <row r="1985" spans="5:5" x14ac:dyDescent="0.2">
      <c r="E1985" s="200"/>
    </row>
    <row r="1986" spans="5:5" x14ac:dyDescent="0.2">
      <c r="E1986" s="200"/>
    </row>
    <row r="1987" spans="5:5" x14ac:dyDescent="0.2">
      <c r="E1987" s="200"/>
    </row>
    <row r="1988" spans="5:5" x14ac:dyDescent="0.2">
      <c r="E1988" s="200"/>
    </row>
    <row r="1989" spans="5:5" x14ac:dyDescent="0.2">
      <c r="E1989" s="200"/>
    </row>
    <row r="1990" spans="5:5" x14ac:dyDescent="0.2">
      <c r="E1990" s="200"/>
    </row>
    <row r="1991" spans="5:5" x14ac:dyDescent="0.2">
      <c r="E1991" s="200"/>
    </row>
    <row r="1992" spans="5:5" x14ac:dyDescent="0.2">
      <c r="E1992" s="200"/>
    </row>
    <row r="1993" spans="5:5" x14ac:dyDescent="0.2">
      <c r="E1993" s="200"/>
    </row>
    <row r="1994" spans="5:5" x14ac:dyDescent="0.2">
      <c r="E1994" s="200"/>
    </row>
    <row r="1995" spans="5:5" x14ac:dyDescent="0.2">
      <c r="E1995" s="200"/>
    </row>
    <row r="1996" spans="5:5" x14ac:dyDescent="0.2">
      <c r="E1996" s="200"/>
    </row>
    <row r="1997" spans="5:5" x14ac:dyDescent="0.2">
      <c r="E1997" s="200"/>
    </row>
    <row r="1998" spans="5:5" x14ac:dyDescent="0.2">
      <c r="E1998" s="200"/>
    </row>
    <row r="1999" spans="5:5" x14ac:dyDescent="0.2">
      <c r="E1999" s="200"/>
    </row>
    <row r="2000" spans="5:5" x14ac:dyDescent="0.2">
      <c r="E2000" s="200"/>
    </row>
  </sheetData>
  <sheetProtection algorithmName="SHA-512" hashValue="bWTDW3oadt3W3rT2hcTN6FWJ/Ab27wLFddxmqYW+EUuuSGQ39yeVy5RD1voBcqpyZWvNbs7AWP1xq44HQxt5ow==" saltValue="M52re7wJOnM+DMppdVYrhA==" spinCount="100000" sheet="1" objects="1" scenarios="1"/>
  <phoneticPr fontId="8" type="noConversion"/>
  <pageMargins left="0.98425196850393704" right="0.59055118110236227" top="0.39370078740157483" bottom="0.98425196850393704" header="0.19685039370078741" footer="0.39370078740157483"/>
  <pageSetup paperSize="9" scale="85" orientation="portrait" r:id="rId1"/>
  <headerFooter>
    <oddFooter>&amp;L&amp;"Arial,Poševno"&amp;8Energetska sanacija in adaptacija objekta CŠOD OE Soča - &amp;A
doc: &amp;F&amp;R&amp;"Arial,Krepko"&amp;20 4/2&amp;"Arial,Poševno"&amp;8
list št: p/&amp;P</oddFooter>
  </headerFooter>
  <ignoredErrors>
    <ignoredError sqref="J7:J9"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X148"/>
  <sheetViews>
    <sheetView showZeros="0" view="pageBreakPreview" zoomScaleNormal="100" zoomScaleSheetLayoutView="100" workbookViewId="0">
      <selection activeCell="D7" sqref="D7"/>
    </sheetView>
  </sheetViews>
  <sheetFormatPr defaultColWidth="9" defaultRowHeight="12" x14ac:dyDescent="0.2"/>
  <cols>
    <col min="1" max="1" width="4.28515625" style="67" customWidth="1"/>
    <col min="2" max="2" width="40.7109375" style="71" customWidth="1"/>
    <col min="3" max="3" width="4.7109375" style="55" customWidth="1"/>
    <col min="4" max="4" width="7.7109375" style="56" customWidth="1"/>
    <col min="5" max="6" width="15.7109375" style="57" customWidth="1"/>
    <col min="7" max="7" width="14.7109375" style="85" customWidth="1"/>
    <col min="8" max="11" width="0" style="146" hidden="1" customWidth="1"/>
    <col min="12" max="14" width="0" style="85" hidden="1" customWidth="1"/>
    <col min="15" max="16384" width="9" style="85"/>
  </cols>
  <sheetData>
    <row r="1" spans="1:24" s="59" customFormat="1" x14ac:dyDescent="0.2">
      <c r="I1" s="146"/>
      <c r="J1" s="146"/>
      <c r="K1" s="146"/>
      <c r="L1" s="146"/>
    </row>
    <row r="2" spans="1:24" s="59" customFormat="1" x14ac:dyDescent="0.2">
      <c r="A2" s="82"/>
      <c r="B2" s="82"/>
      <c r="C2" s="82"/>
      <c r="D2" s="82"/>
      <c r="E2" s="82"/>
      <c r="I2" s="146"/>
      <c r="J2" s="146"/>
      <c r="K2" s="146"/>
      <c r="L2" s="146"/>
    </row>
    <row r="3" spans="1:24" s="59" customFormat="1" ht="24" x14ac:dyDescent="0.2">
      <c r="A3" s="97"/>
      <c r="B3" s="98" t="s">
        <v>19</v>
      </c>
      <c r="C3" s="99" t="s">
        <v>13</v>
      </c>
      <c r="D3" s="100" t="s">
        <v>14</v>
      </c>
      <c r="E3" s="137" t="s">
        <v>15</v>
      </c>
      <c r="F3" s="147" t="s">
        <v>42</v>
      </c>
      <c r="G3" s="147" t="s">
        <v>43</v>
      </c>
      <c r="I3" s="146"/>
      <c r="J3" s="146"/>
      <c r="K3" s="146"/>
      <c r="L3" s="146"/>
    </row>
    <row r="4" spans="1:24" s="60" customFormat="1" ht="12.75" x14ac:dyDescent="0.25">
      <c r="A4" s="42"/>
      <c r="B4" s="43"/>
      <c r="C4" s="44"/>
      <c r="D4" s="45"/>
      <c r="E4" s="39"/>
      <c r="F4" s="39"/>
      <c r="G4" s="39"/>
      <c r="I4" s="146"/>
      <c r="J4" s="146"/>
      <c r="K4" s="146"/>
      <c r="L4" s="146"/>
    </row>
    <row r="5" spans="1:24" s="76" customFormat="1" x14ac:dyDescent="0.2">
      <c r="A5" s="78"/>
      <c r="B5" s="79" t="s">
        <v>9</v>
      </c>
      <c r="C5" s="80"/>
      <c r="D5" s="80"/>
      <c r="E5" s="81"/>
      <c r="F5" s="79"/>
      <c r="G5" s="79"/>
      <c r="H5" s="77"/>
      <c r="I5" s="146"/>
      <c r="J5" s="146"/>
      <c r="K5" s="146"/>
      <c r="L5" s="146"/>
    </row>
    <row r="6" spans="1:24" x14ac:dyDescent="0.2">
      <c r="A6" s="61"/>
      <c r="B6" s="62"/>
      <c r="C6" s="63"/>
      <c r="D6" s="64"/>
      <c r="E6" s="65"/>
      <c r="F6" s="65"/>
      <c r="G6" s="65"/>
      <c r="H6" s="85"/>
      <c r="L6" s="146"/>
    </row>
    <row r="7" spans="1:24" ht="12.75" x14ac:dyDescent="0.2">
      <c r="B7" s="72" t="str">
        <f>'rekapitulacija - str.inst.'!C6</f>
        <v xml:space="preserve">4/2.3.2  POPIS MATERIALA IN DEL </v>
      </c>
      <c r="G7" s="57"/>
      <c r="H7" s="51" t="s">
        <v>30</v>
      </c>
      <c r="I7" s="146" t="s">
        <v>31</v>
      </c>
      <c r="J7" s="146" t="s">
        <v>31</v>
      </c>
      <c r="K7" s="146" t="s">
        <v>31</v>
      </c>
      <c r="L7" s="146" t="s">
        <v>31</v>
      </c>
    </row>
    <row r="8" spans="1:24" s="58" customFormat="1" x14ac:dyDescent="0.2">
      <c r="A8" s="54"/>
      <c r="B8" s="73"/>
      <c r="C8" s="55"/>
      <c r="D8" s="56"/>
      <c r="E8" s="57"/>
      <c r="F8" s="57"/>
      <c r="G8" s="57"/>
      <c r="H8" s="92" t="str">
        <f t="shared" ref="H8:H142" si="0">IF(LEN(B8)&lt;255,"",LEN(B8)-255)</f>
        <v/>
      </c>
      <c r="I8" s="146"/>
      <c r="J8" s="146"/>
      <c r="K8" s="146"/>
      <c r="L8" s="146"/>
    </row>
    <row r="9" spans="1:24" ht="12.75" x14ac:dyDescent="0.2">
      <c r="B9" s="72" t="str">
        <f>'rekapitulacija - str.inst.'!B20</f>
        <v>4/2.3.2.0  SPLOŠNO</v>
      </c>
      <c r="G9" s="57"/>
      <c r="H9" s="92" t="str">
        <f t="shared" si="0"/>
        <v/>
      </c>
      <c r="L9" s="146"/>
    </row>
    <row r="10" spans="1:24" ht="12.75" x14ac:dyDescent="0.2">
      <c r="B10" s="72"/>
      <c r="G10" s="57"/>
      <c r="H10" s="92"/>
      <c r="L10" s="146"/>
    </row>
    <row r="11" spans="1:24" s="154" customFormat="1" ht="13.5" x14ac:dyDescent="0.2">
      <c r="A11" s="148"/>
      <c r="B11" s="149" t="s">
        <v>63</v>
      </c>
      <c r="C11" s="150"/>
      <c r="D11" s="151"/>
      <c r="E11" s="138"/>
      <c r="F11" s="138"/>
      <c r="G11" s="138"/>
      <c r="H11" s="152" t="str">
        <f>IF(LEN(B11)&gt;255, LEN(B11)-255," ")</f>
        <v xml:space="preserve"> </v>
      </c>
      <c r="I11" s="153"/>
      <c r="J11" s="153"/>
      <c r="K11" s="153"/>
      <c r="L11" s="153"/>
      <c r="M11" s="153"/>
      <c r="N11" s="153"/>
      <c r="O11" s="153"/>
      <c r="P11" s="153"/>
      <c r="Q11" s="153"/>
      <c r="R11" s="153"/>
      <c r="S11" s="153"/>
      <c r="T11" s="153"/>
      <c r="U11" s="153"/>
      <c r="V11" s="153"/>
      <c r="W11" s="153"/>
      <c r="X11" s="153"/>
    </row>
    <row r="12" spans="1:24" s="160" customFormat="1" ht="13.5" x14ac:dyDescent="0.2">
      <c r="A12" s="155"/>
      <c r="B12" s="149"/>
      <c r="C12" s="156"/>
      <c r="D12" s="157"/>
      <c r="E12" s="139"/>
      <c r="F12" s="139"/>
      <c r="G12" s="139"/>
      <c r="H12" s="158"/>
      <c r="I12" s="159"/>
      <c r="J12" s="159"/>
      <c r="K12" s="159"/>
      <c r="L12" s="159"/>
      <c r="M12" s="159"/>
      <c r="N12" s="159"/>
      <c r="O12" s="159"/>
      <c r="P12" s="159"/>
      <c r="Q12" s="159"/>
      <c r="R12" s="159"/>
      <c r="S12" s="159"/>
      <c r="T12" s="159"/>
      <c r="U12" s="159"/>
      <c r="V12" s="159"/>
      <c r="W12" s="159"/>
      <c r="X12" s="159"/>
    </row>
    <row r="13" spans="1:24" s="164" customFormat="1" ht="63" customHeight="1" x14ac:dyDescent="0.2">
      <c r="A13" s="161"/>
      <c r="B13" s="187" t="s">
        <v>64</v>
      </c>
      <c r="C13" s="187"/>
      <c r="D13" s="187"/>
      <c r="E13" s="187"/>
      <c r="F13" s="162"/>
      <c r="G13" s="163"/>
    </row>
    <row r="14" spans="1:24" s="164" customFormat="1" ht="72.75" customHeight="1" x14ac:dyDescent="0.2">
      <c r="A14" s="161"/>
      <c r="B14" s="187" t="s">
        <v>65</v>
      </c>
      <c r="C14" s="187"/>
      <c r="D14" s="187"/>
      <c r="E14" s="187"/>
      <c r="F14" s="162"/>
      <c r="G14" s="163"/>
    </row>
    <row r="15" spans="1:24" s="160" customFormat="1" ht="13.5" x14ac:dyDescent="0.2">
      <c r="A15" s="155"/>
      <c r="B15" s="145"/>
      <c r="C15" s="145"/>
      <c r="D15" s="123"/>
      <c r="E15" s="145"/>
      <c r="F15" s="145"/>
      <c r="G15" s="139"/>
      <c r="H15" s="158"/>
      <c r="I15" s="159"/>
      <c r="J15" s="159"/>
      <c r="K15" s="159"/>
      <c r="L15" s="159"/>
      <c r="M15" s="159"/>
      <c r="N15" s="159"/>
      <c r="O15" s="159"/>
      <c r="P15" s="159"/>
      <c r="Q15" s="159"/>
      <c r="R15" s="159"/>
      <c r="S15" s="159"/>
      <c r="T15" s="159"/>
      <c r="U15" s="159"/>
      <c r="V15" s="159"/>
      <c r="W15" s="159"/>
      <c r="X15" s="159"/>
    </row>
    <row r="16" spans="1:24" s="154" customFormat="1" ht="72" customHeight="1" x14ac:dyDescent="0.2">
      <c r="A16" s="148"/>
      <c r="B16" s="193" t="s">
        <v>66</v>
      </c>
      <c r="C16" s="193"/>
      <c r="D16" s="193"/>
      <c r="E16" s="193"/>
      <c r="F16" s="193"/>
      <c r="G16" s="138"/>
      <c r="H16" s="152"/>
      <c r="I16" s="153"/>
      <c r="J16" s="153"/>
      <c r="K16" s="153"/>
      <c r="L16" s="153"/>
      <c r="M16" s="153"/>
      <c r="N16" s="153"/>
      <c r="O16" s="153"/>
      <c r="P16" s="153"/>
      <c r="Q16" s="153"/>
      <c r="R16" s="153"/>
      <c r="S16" s="153"/>
      <c r="T16" s="153"/>
      <c r="U16" s="153"/>
      <c r="V16" s="153"/>
      <c r="W16" s="153"/>
      <c r="X16" s="153"/>
    </row>
    <row r="17" spans="1:24" s="154" customFormat="1" ht="27" customHeight="1" x14ac:dyDescent="0.2">
      <c r="A17" s="148"/>
      <c r="B17" s="193" t="s">
        <v>67</v>
      </c>
      <c r="C17" s="193"/>
      <c r="D17" s="193"/>
      <c r="E17" s="193"/>
      <c r="F17" s="193"/>
      <c r="G17" s="138"/>
      <c r="H17" s="152"/>
      <c r="I17" s="153"/>
      <c r="J17" s="153"/>
      <c r="K17" s="153"/>
      <c r="L17" s="153"/>
      <c r="M17" s="153"/>
      <c r="N17" s="153"/>
      <c r="O17" s="153"/>
      <c r="P17" s="153"/>
      <c r="Q17" s="153"/>
      <c r="R17" s="153"/>
      <c r="S17" s="153"/>
      <c r="T17" s="153"/>
      <c r="U17" s="153"/>
      <c r="V17" s="153"/>
      <c r="W17" s="153"/>
      <c r="X17" s="153"/>
    </row>
    <row r="18" spans="1:24" s="160" customFormat="1" ht="38.25" customHeight="1" x14ac:dyDescent="0.2">
      <c r="A18" s="155"/>
      <c r="B18" s="194" t="s">
        <v>68</v>
      </c>
      <c r="C18" s="194"/>
      <c r="D18" s="194"/>
      <c r="E18" s="194"/>
      <c r="F18" s="194"/>
      <c r="G18" s="139"/>
      <c r="H18" s="158"/>
      <c r="I18" s="159"/>
      <c r="J18" s="159"/>
      <c r="K18" s="159"/>
      <c r="L18" s="159"/>
      <c r="M18" s="159"/>
      <c r="N18" s="159"/>
      <c r="O18" s="159"/>
      <c r="P18" s="159"/>
      <c r="Q18" s="159"/>
      <c r="R18" s="159"/>
      <c r="S18" s="159"/>
      <c r="T18" s="159"/>
      <c r="U18" s="159"/>
      <c r="V18" s="159"/>
      <c r="W18" s="159"/>
      <c r="X18" s="159"/>
    </row>
    <row r="19" spans="1:24" s="168" customFormat="1" ht="24.75" customHeight="1" x14ac:dyDescent="0.2">
      <c r="A19" s="165"/>
      <c r="B19" s="195" t="s">
        <v>69</v>
      </c>
      <c r="C19" s="195"/>
      <c r="D19" s="195"/>
      <c r="E19" s="195"/>
      <c r="F19" s="166"/>
      <c r="G19" s="167"/>
    </row>
    <row r="20" spans="1:24" s="154" customFormat="1" ht="72.75" customHeight="1" x14ac:dyDescent="0.2">
      <c r="A20" s="148"/>
      <c r="B20" s="193" t="s">
        <v>70</v>
      </c>
      <c r="C20" s="193"/>
      <c r="D20" s="193"/>
      <c r="E20" s="193"/>
      <c r="F20" s="193"/>
      <c r="G20" s="138"/>
      <c r="H20" s="152"/>
      <c r="I20" s="153"/>
      <c r="J20" s="153"/>
      <c r="K20" s="153"/>
      <c r="L20" s="153"/>
      <c r="M20" s="153"/>
      <c r="N20" s="153"/>
      <c r="O20" s="153"/>
      <c r="P20" s="153"/>
      <c r="Q20" s="153"/>
      <c r="R20" s="153"/>
      <c r="S20" s="153"/>
      <c r="T20" s="153"/>
      <c r="U20" s="153"/>
      <c r="V20" s="153"/>
      <c r="W20" s="153"/>
      <c r="X20" s="153"/>
    </row>
    <row r="21" spans="1:24" s="154" customFormat="1" ht="27.75" customHeight="1" x14ac:dyDescent="0.2">
      <c r="A21" s="148"/>
      <c r="B21" s="185" t="s">
        <v>71</v>
      </c>
      <c r="C21" s="185"/>
      <c r="D21" s="185"/>
      <c r="E21" s="185"/>
      <c r="F21" s="185"/>
      <c r="G21" s="138"/>
      <c r="H21" s="152"/>
      <c r="I21" s="153"/>
      <c r="J21" s="153"/>
      <c r="K21" s="153"/>
      <c r="L21" s="153"/>
      <c r="M21" s="153"/>
      <c r="N21" s="153"/>
      <c r="O21" s="153"/>
      <c r="P21" s="153"/>
      <c r="Q21" s="153"/>
      <c r="R21" s="153"/>
      <c r="S21" s="153"/>
      <c r="T21" s="153"/>
      <c r="U21" s="153"/>
      <c r="V21" s="153"/>
      <c r="W21" s="153"/>
      <c r="X21" s="153"/>
    </row>
    <row r="22" spans="1:24" s="160" customFormat="1" ht="40.5" customHeight="1" x14ac:dyDescent="0.2">
      <c r="A22" s="155"/>
      <c r="B22" s="194" t="s">
        <v>72</v>
      </c>
      <c r="C22" s="194"/>
      <c r="D22" s="194"/>
      <c r="E22" s="194"/>
      <c r="F22" s="194"/>
      <c r="G22" s="139"/>
      <c r="H22" s="158"/>
      <c r="I22" s="159"/>
      <c r="J22" s="159"/>
      <c r="K22" s="159"/>
      <c r="L22" s="159"/>
      <c r="M22" s="159"/>
      <c r="N22" s="159"/>
      <c r="O22" s="159"/>
      <c r="P22" s="159"/>
      <c r="Q22" s="159"/>
      <c r="R22" s="159"/>
      <c r="S22" s="159"/>
      <c r="T22" s="159"/>
      <c r="U22" s="159"/>
      <c r="V22" s="159"/>
      <c r="W22" s="159"/>
      <c r="X22" s="159"/>
    </row>
    <row r="23" spans="1:24" s="160" customFormat="1" ht="27.75" customHeight="1" x14ac:dyDescent="0.2">
      <c r="A23" s="155"/>
      <c r="B23" s="194" t="s">
        <v>73</v>
      </c>
      <c r="C23" s="194"/>
      <c r="D23" s="194"/>
      <c r="E23" s="194"/>
      <c r="F23" s="194"/>
      <c r="G23" s="139"/>
      <c r="H23" s="158"/>
      <c r="I23" s="159"/>
      <c r="J23" s="159"/>
      <c r="K23" s="159"/>
      <c r="L23" s="159"/>
      <c r="M23" s="159"/>
      <c r="N23" s="159"/>
      <c r="O23" s="159"/>
      <c r="P23" s="159"/>
      <c r="Q23" s="159"/>
      <c r="R23" s="159"/>
      <c r="S23" s="159"/>
      <c r="T23" s="159"/>
      <c r="U23" s="159"/>
      <c r="V23" s="159"/>
      <c r="W23" s="159"/>
      <c r="X23" s="159"/>
    </row>
    <row r="24" spans="1:24" s="154" customFormat="1" ht="52.5" customHeight="1" x14ac:dyDescent="0.2">
      <c r="A24" s="148"/>
      <c r="B24" s="185" t="s">
        <v>74</v>
      </c>
      <c r="C24" s="185"/>
      <c r="D24" s="185"/>
      <c r="E24" s="185"/>
      <c r="F24" s="185"/>
      <c r="G24" s="138"/>
      <c r="H24" s="152"/>
      <c r="I24" s="153"/>
      <c r="J24" s="153"/>
      <c r="K24" s="153"/>
      <c r="L24" s="153"/>
      <c r="M24" s="153"/>
      <c r="N24" s="153"/>
      <c r="O24" s="153"/>
      <c r="P24" s="153"/>
      <c r="Q24" s="153"/>
      <c r="R24" s="153"/>
      <c r="S24" s="153"/>
      <c r="T24" s="153"/>
      <c r="U24" s="153"/>
      <c r="V24" s="153"/>
      <c r="W24" s="153"/>
      <c r="X24" s="153"/>
    </row>
    <row r="25" spans="1:24" s="154" customFormat="1" ht="13.5" x14ac:dyDescent="0.2">
      <c r="A25" s="148"/>
      <c r="B25" s="169"/>
      <c r="C25" s="145"/>
      <c r="D25" s="123"/>
      <c r="E25" s="124"/>
      <c r="F25" s="124"/>
      <c r="G25" s="138"/>
      <c r="H25" s="152"/>
      <c r="I25" s="153"/>
      <c r="J25" s="153"/>
      <c r="K25" s="153"/>
      <c r="L25" s="153"/>
      <c r="M25" s="153"/>
      <c r="N25" s="153"/>
      <c r="O25" s="153"/>
      <c r="P25" s="153"/>
      <c r="Q25" s="153"/>
      <c r="R25" s="153"/>
      <c r="S25" s="153"/>
      <c r="T25" s="153"/>
      <c r="U25" s="153"/>
      <c r="V25" s="153"/>
      <c r="W25" s="153"/>
      <c r="X25" s="153"/>
    </row>
    <row r="26" spans="1:24" s="154" customFormat="1" ht="13.5" x14ac:dyDescent="0.2">
      <c r="A26" s="148"/>
      <c r="B26" s="186" t="s">
        <v>75</v>
      </c>
      <c r="C26" s="186"/>
      <c r="D26" s="186"/>
      <c r="E26" s="186"/>
      <c r="F26" s="186"/>
      <c r="G26" s="138"/>
      <c r="H26" s="152"/>
      <c r="I26" s="153"/>
      <c r="J26" s="153"/>
      <c r="K26" s="153"/>
      <c r="L26" s="153"/>
      <c r="M26" s="153"/>
      <c r="N26" s="153"/>
      <c r="O26" s="153"/>
      <c r="P26" s="153"/>
      <c r="Q26" s="153"/>
      <c r="R26" s="153"/>
      <c r="S26" s="153"/>
      <c r="T26" s="153"/>
      <c r="U26" s="153"/>
      <c r="V26" s="153"/>
      <c r="W26" s="153"/>
      <c r="X26" s="153"/>
    </row>
    <row r="27" spans="1:24" s="154" customFormat="1" ht="25.5" customHeight="1" x14ac:dyDescent="0.2">
      <c r="A27" s="148"/>
      <c r="B27" s="185" t="s">
        <v>76</v>
      </c>
      <c r="C27" s="185"/>
      <c r="D27" s="185"/>
      <c r="E27" s="185"/>
      <c r="F27" s="185"/>
      <c r="G27" s="138"/>
      <c r="H27" s="152"/>
      <c r="I27" s="153"/>
      <c r="J27" s="153"/>
      <c r="K27" s="153"/>
      <c r="L27" s="153"/>
      <c r="M27" s="153"/>
      <c r="N27" s="153"/>
      <c r="O27" s="153"/>
      <c r="P27" s="153"/>
      <c r="Q27" s="153"/>
      <c r="R27" s="153"/>
      <c r="S27" s="153"/>
      <c r="T27" s="153"/>
      <c r="U27" s="153"/>
      <c r="V27" s="153"/>
      <c r="W27" s="153"/>
      <c r="X27" s="153"/>
    </row>
    <row r="28" spans="1:24" s="154" customFormat="1" ht="13.5" x14ac:dyDescent="0.2">
      <c r="A28" s="148"/>
      <c r="B28" s="170"/>
      <c r="C28" s="145"/>
      <c r="D28" s="123"/>
      <c r="E28" s="124"/>
      <c r="F28" s="124"/>
      <c r="G28" s="138"/>
      <c r="H28" s="152"/>
      <c r="I28" s="153"/>
      <c r="J28" s="153"/>
      <c r="K28" s="153"/>
      <c r="L28" s="153"/>
      <c r="M28" s="153"/>
      <c r="N28" s="153"/>
      <c r="O28" s="153"/>
      <c r="P28" s="153"/>
      <c r="Q28" s="153"/>
      <c r="R28" s="153"/>
      <c r="S28" s="153"/>
      <c r="T28" s="153"/>
      <c r="U28" s="153"/>
      <c r="V28" s="153"/>
      <c r="W28" s="153"/>
      <c r="X28" s="153"/>
    </row>
    <row r="29" spans="1:24" s="154" customFormat="1" ht="74.25" customHeight="1" x14ac:dyDescent="0.2">
      <c r="A29" s="148"/>
      <c r="B29" s="189" t="s">
        <v>77</v>
      </c>
      <c r="C29" s="189"/>
      <c r="D29" s="189"/>
      <c r="E29" s="189"/>
      <c r="F29" s="189"/>
      <c r="G29" s="138"/>
      <c r="H29" s="152"/>
      <c r="I29" s="153"/>
      <c r="J29" s="153"/>
      <c r="K29" s="153"/>
      <c r="L29" s="153"/>
      <c r="M29" s="153"/>
      <c r="N29" s="153"/>
      <c r="O29" s="153"/>
      <c r="P29" s="153"/>
      <c r="Q29" s="153"/>
      <c r="R29" s="153"/>
      <c r="S29" s="153"/>
      <c r="T29" s="153"/>
      <c r="U29" s="153"/>
      <c r="V29" s="153"/>
      <c r="W29" s="153"/>
      <c r="X29" s="153"/>
    </row>
    <row r="30" spans="1:24" s="154" customFormat="1" ht="13.5" x14ac:dyDescent="0.2">
      <c r="A30" s="148"/>
      <c r="B30" s="170"/>
      <c r="C30" s="145"/>
      <c r="D30" s="123"/>
      <c r="E30" s="124"/>
      <c r="F30" s="124"/>
      <c r="G30" s="138"/>
      <c r="H30" s="152"/>
      <c r="I30" s="153"/>
      <c r="J30" s="153"/>
      <c r="K30" s="153"/>
      <c r="L30" s="153"/>
      <c r="M30" s="153"/>
      <c r="N30" s="153"/>
      <c r="O30" s="153"/>
      <c r="P30" s="153"/>
      <c r="Q30" s="153"/>
      <c r="R30" s="153"/>
      <c r="S30" s="153"/>
      <c r="T30" s="153"/>
      <c r="U30" s="153"/>
      <c r="V30" s="153"/>
      <c r="W30" s="153"/>
      <c r="X30" s="153"/>
    </row>
    <row r="31" spans="1:24" s="154" customFormat="1" ht="13.5" x14ac:dyDescent="0.2">
      <c r="A31" s="148"/>
      <c r="B31" s="185" t="s">
        <v>78</v>
      </c>
      <c r="C31" s="185"/>
      <c r="D31" s="185"/>
      <c r="E31" s="185"/>
      <c r="F31" s="185"/>
      <c r="G31" s="138"/>
      <c r="H31" s="152"/>
      <c r="I31" s="153"/>
      <c r="J31" s="153"/>
      <c r="K31" s="153"/>
      <c r="L31" s="153"/>
      <c r="M31" s="153"/>
      <c r="N31" s="153"/>
      <c r="O31" s="153"/>
      <c r="P31" s="153"/>
      <c r="Q31" s="153"/>
      <c r="R31" s="153"/>
      <c r="S31" s="153"/>
      <c r="T31" s="153"/>
      <c r="U31" s="153"/>
      <c r="V31" s="153"/>
      <c r="W31" s="153"/>
      <c r="X31" s="153"/>
    </row>
    <row r="32" spans="1:24" s="154" customFormat="1" ht="13.5" x14ac:dyDescent="0.2">
      <c r="A32" s="148"/>
      <c r="B32" s="170"/>
      <c r="C32" s="145"/>
      <c r="D32" s="123"/>
      <c r="E32" s="124"/>
      <c r="F32" s="124"/>
      <c r="G32" s="138"/>
      <c r="H32" s="152"/>
      <c r="I32" s="153"/>
      <c r="J32" s="153"/>
      <c r="K32" s="153"/>
      <c r="L32" s="153"/>
      <c r="M32" s="153"/>
      <c r="N32" s="153"/>
      <c r="O32" s="153"/>
      <c r="P32" s="153"/>
      <c r="Q32" s="153"/>
      <c r="R32" s="153"/>
      <c r="S32" s="153"/>
      <c r="T32" s="153"/>
      <c r="U32" s="153"/>
      <c r="V32" s="153"/>
      <c r="W32" s="153"/>
      <c r="X32" s="153"/>
    </row>
    <row r="33" spans="1:24" s="154" customFormat="1" ht="24.75" customHeight="1" x14ac:dyDescent="0.2">
      <c r="A33" s="148"/>
      <c r="B33" s="185" t="s">
        <v>79</v>
      </c>
      <c r="C33" s="185"/>
      <c r="D33" s="185"/>
      <c r="E33" s="185"/>
      <c r="F33" s="185"/>
      <c r="G33" s="138"/>
      <c r="H33" s="152"/>
      <c r="I33" s="153"/>
      <c r="J33" s="153"/>
      <c r="K33" s="153"/>
      <c r="L33" s="153"/>
      <c r="M33" s="153"/>
      <c r="N33" s="153"/>
      <c r="O33" s="153"/>
      <c r="P33" s="153"/>
      <c r="Q33" s="153"/>
      <c r="R33" s="153"/>
      <c r="S33" s="153"/>
      <c r="T33" s="153"/>
      <c r="U33" s="153"/>
      <c r="V33" s="153"/>
      <c r="W33" s="153"/>
      <c r="X33" s="153"/>
    </row>
    <row r="34" spans="1:24" s="154" customFormat="1" ht="13.5" x14ac:dyDescent="0.2">
      <c r="A34" s="148"/>
      <c r="B34" s="170"/>
      <c r="C34" s="145"/>
      <c r="D34" s="123"/>
      <c r="E34" s="140"/>
      <c r="F34" s="130"/>
      <c r="G34" s="138"/>
      <c r="H34" s="152"/>
      <c r="I34" s="153"/>
      <c r="J34" s="153"/>
      <c r="K34" s="153"/>
      <c r="L34" s="153"/>
      <c r="M34" s="153"/>
      <c r="N34" s="153"/>
      <c r="O34" s="153"/>
      <c r="P34" s="153"/>
      <c r="Q34" s="153"/>
      <c r="R34" s="153"/>
      <c r="S34" s="153"/>
      <c r="T34" s="153"/>
      <c r="U34" s="153"/>
      <c r="V34" s="153"/>
      <c r="W34" s="153"/>
      <c r="X34" s="153"/>
    </row>
    <row r="35" spans="1:24" s="154" customFormat="1" ht="13.5" x14ac:dyDescent="0.2">
      <c r="A35" s="148"/>
      <c r="B35" s="188" t="s">
        <v>80</v>
      </c>
      <c r="C35" s="185"/>
      <c r="D35" s="185"/>
      <c r="E35" s="185"/>
      <c r="F35" s="185"/>
      <c r="G35" s="138"/>
      <c r="H35" s="152"/>
      <c r="I35" s="153"/>
      <c r="J35" s="153"/>
      <c r="K35" s="153"/>
      <c r="L35" s="153"/>
      <c r="M35" s="153"/>
      <c r="N35" s="153"/>
      <c r="O35" s="153"/>
      <c r="P35" s="153"/>
      <c r="Q35" s="153"/>
      <c r="R35" s="153"/>
      <c r="S35" s="153"/>
      <c r="T35" s="153"/>
      <c r="U35" s="153"/>
      <c r="V35" s="153"/>
      <c r="W35" s="153"/>
      <c r="X35" s="153"/>
    </row>
    <row r="36" spans="1:24" s="154" customFormat="1" ht="13.5" x14ac:dyDescent="0.2">
      <c r="A36" s="148"/>
      <c r="B36" s="170"/>
      <c r="C36" s="145"/>
      <c r="D36" s="123"/>
      <c r="E36" s="124"/>
      <c r="F36" s="124"/>
      <c r="G36" s="138"/>
      <c r="H36" s="152"/>
      <c r="I36" s="153"/>
      <c r="J36" s="153"/>
      <c r="K36" s="153"/>
      <c r="L36" s="153"/>
      <c r="M36" s="153"/>
      <c r="N36" s="153"/>
      <c r="O36" s="153"/>
      <c r="P36" s="153"/>
      <c r="Q36" s="153"/>
      <c r="R36" s="153"/>
      <c r="S36" s="153"/>
      <c r="T36" s="153"/>
      <c r="U36" s="153"/>
      <c r="V36" s="153"/>
      <c r="W36" s="153"/>
      <c r="X36" s="153"/>
    </row>
    <row r="37" spans="1:24" s="154" customFormat="1" ht="27.75" customHeight="1" x14ac:dyDescent="0.2">
      <c r="A37" s="148"/>
      <c r="B37" s="191" t="s">
        <v>81</v>
      </c>
      <c r="C37" s="192"/>
      <c r="D37" s="192"/>
      <c r="E37" s="192"/>
      <c r="F37" s="192"/>
      <c r="G37" s="138"/>
      <c r="H37" s="152"/>
      <c r="I37" s="153"/>
      <c r="J37" s="153"/>
      <c r="K37" s="153"/>
      <c r="L37" s="153"/>
      <c r="M37" s="153"/>
      <c r="N37" s="153"/>
      <c r="O37" s="153"/>
      <c r="P37" s="153"/>
      <c r="Q37" s="153"/>
      <c r="R37" s="153"/>
      <c r="S37" s="153"/>
      <c r="T37" s="153"/>
      <c r="U37" s="153"/>
      <c r="V37" s="153"/>
      <c r="W37" s="153"/>
      <c r="X37" s="153"/>
    </row>
    <row r="38" spans="1:24" s="154" customFormat="1" ht="13.5" x14ac:dyDescent="0.2">
      <c r="A38" s="148"/>
      <c r="B38" s="170"/>
      <c r="C38" s="145"/>
      <c r="D38" s="123"/>
      <c r="E38" s="140"/>
      <c r="F38" s="130"/>
      <c r="G38" s="138"/>
      <c r="H38" s="152"/>
      <c r="I38" s="153"/>
      <c r="J38" s="153"/>
      <c r="K38" s="153"/>
      <c r="L38" s="153"/>
      <c r="M38" s="153"/>
      <c r="N38" s="153"/>
      <c r="O38" s="153"/>
      <c r="P38" s="153"/>
      <c r="Q38" s="153"/>
      <c r="R38" s="153"/>
      <c r="S38" s="153"/>
      <c r="T38" s="153"/>
      <c r="U38" s="153"/>
      <c r="V38" s="153"/>
      <c r="W38" s="153"/>
      <c r="X38" s="153"/>
    </row>
    <row r="39" spans="1:24" s="154" customFormat="1" ht="78" customHeight="1" x14ac:dyDescent="0.2">
      <c r="A39" s="148"/>
      <c r="B39" s="189" t="s">
        <v>141</v>
      </c>
      <c r="C39" s="189"/>
      <c r="D39" s="189"/>
      <c r="E39" s="189"/>
      <c r="F39" s="189"/>
      <c r="G39" s="138"/>
      <c r="H39" s="152"/>
      <c r="I39" s="153"/>
      <c r="J39" s="153"/>
      <c r="K39" s="153"/>
      <c r="L39" s="153"/>
      <c r="M39" s="153"/>
      <c r="N39" s="153"/>
      <c r="O39" s="153"/>
      <c r="P39" s="153"/>
      <c r="Q39" s="153"/>
      <c r="R39" s="153"/>
      <c r="S39" s="153"/>
      <c r="T39" s="153"/>
      <c r="U39" s="153"/>
      <c r="V39" s="153"/>
      <c r="W39" s="153"/>
      <c r="X39" s="153"/>
    </row>
    <row r="40" spans="1:24" s="154" customFormat="1" ht="39" customHeight="1" x14ac:dyDescent="0.2">
      <c r="A40" s="148"/>
      <c r="B40" s="189" t="s">
        <v>82</v>
      </c>
      <c r="C40" s="189"/>
      <c r="D40" s="189"/>
      <c r="E40" s="189"/>
      <c r="F40" s="189"/>
      <c r="G40" s="138"/>
      <c r="H40" s="152"/>
      <c r="I40" s="153"/>
      <c r="J40" s="153"/>
      <c r="K40" s="153"/>
      <c r="L40" s="153"/>
      <c r="M40" s="153"/>
      <c r="N40" s="153"/>
      <c r="O40" s="153"/>
      <c r="P40" s="153"/>
      <c r="Q40" s="153"/>
      <c r="R40" s="153"/>
      <c r="S40" s="153"/>
      <c r="T40" s="153"/>
      <c r="U40" s="153"/>
      <c r="V40" s="153"/>
      <c r="W40" s="153"/>
      <c r="X40" s="153"/>
    </row>
    <row r="41" spans="1:24" s="154" customFormat="1" ht="13.5" x14ac:dyDescent="0.2">
      <c r="A41" s="148"/>
      <c r="B41" s="170"/>
      <c r="C41" s="145"/>
      <c r="D41" s="123"/>
      <c r="E41" s="124"/>
      <c r="F41" s="124"/>
      <c r="G41" s="138"/>
      <c r="H41" s="152"/>
      <c r="I41" s="153"/>
      <c r="J41" s="153"/>
      <c r="K41" s="153"/>
      <c r="L41" s="153"/>
      <c r="M41" s="153"/>
      <c r="N41" s="153"/>
      <c r="O41" s="153"/>
      <c r="P41" s="153"/>
      <c r="Q41" s="153"/>
      <c r="R41" s="153"/>
      <c r="S41" s="153"/>
      <c r="T41" s="153"/>
      <c r="U41" s="153"/>
      <c r="V41" s="153"/>
      <c r="W41" s="153"/>
      <c r="X41" s="153"/>
    </row>
    <row r="42" spans="1:24" s="154" customFormat="1" ht="13.5" x14ac:dyDescent="0.2">
      <c r="A42" s="148"/>
      <c r="B42" s="185" t="s">
        <v>83</v>
      </c>
      <c r="C42" s="185"/>
      <c r="D42" s="185"/>
      <c r="E42" s="185"/>
      <c r="F42" s="185"/>
      <c r="G42" s="138"/>
      <c r="H42" s="152"/>
      <c r="I42" s="153"/>
      <c r="J42" s="153"/>
      <c r="K42" s="153"/>
      <c r="L42" s="153"/>
      <c r="M42" s="153"/>
      <c r="N42" s="153"/>
      <c r="O42" s="153"/>
      <c r="P42" s="153"/>
      <c r="Q42" s="153"/>
      <c r="R42" s="153"/>
      <c r="S42" s="153"/>
      <c r="T42" s="153"/>
      <c r="U42" s="153"/>
      <c r="V42" s="153"/>
      <c r="W42" s="153"/>
      <c r="X42" s="153"/>
    </row>
    <row r="43" spans="1:24" s="154" customFormat="1" ht="13.5" x14ac:dyDescent="0.2">
      <c r="A43" s="148"/>
      <c r="B43" s="170"/>
      <c r="C43" s="145"/>
      <c r="D43" s="123"/>
      <c r="E43" s="140"/>
      <c r="F43" s="130"/>
      <c r="G43" s="138"/>
      <c r="H43" s="152"/>
      <c r="I43" s="153"/>
      <c r="J43" s="153"/>
      <c r="K43" s="153"/>
      <c r="L43" s="153"/>
      <c r="M43" s="153"/>
      <c r="N43" s="153"/>
      <c r="O43" s="153"/>
      <c r="P43" s="153"/>
      <c r="Q43" s="153"/>
      <c r="R43" s="153"/>
      <c r="S43" s="153"/>
      <c r="T43" s="153"/>
      <c r="U43" s="153"/>
      <c r="V43" s="153"/>
      <c r="W43" s="153"/>
      <c r="X43" s="153"/>
    </row>
    <row r="44" spans="1:24" s="154" customFormat="1" ht="64.5" customHeight="1" x14ac:dyDescent="0.2">
      <c r="A44" s="148"/>
      <c r="B44" s="188" t="s">
        <v>84</v>
      </c>
      <c r="C44" s="188"/>
      <c r="D44" s="188"/>
      <c r="E44" s="188"/>
      <c r="F44" s="188"/>
      <c r="G44" s="138"/>
      <c r="H44" s="152"/>
      <c r="I44" s="153"/>
      <c r="J44" s="153"/>
      <c r="K44" s="153"/>
      <c r="L44" s="153"/>
      <c r="M44" s="153"/>
      <c r="N44" s="153"/>
      <c r="O44" s="153"/>
      <c r="P44" s="153"/>
      <c r="Q44" s="153"/>
      <c r="R44" s="153"/>
      <c r="S44" s="153"/>
      <c r="T44" s="153"/>
      <c r="U44" s="153"/>
      <c r="V44" s="153"/>
      <c r="W44" s="153"/>
      <c r="X44" s="153"/>
    </row>
    <row r="45" spans="1:24" s="168" customFormat="1" ht="51" customHeight="1" x14ac:dyDescent="0.2">
      <c r="A45" s="165"/>
      <c r="B45" s="187" t="s">
        <v>85</v>
      </c>
      <c r="C45" s="187"/>
      <c r="D45" s="187"/>
      <c r="E45" s="187"/>
      <c r="F45" s="166"/>
      <c r="G45" s="167"/>
    </row>
    <row r="46" spans="1:24" s="168" customFormat="1" ht="13.5" x14ac:dyDescent="0.2">
      <c r="A46" s="165"/>
      <c r="B46" s="187" t="s">
        <v>86</v>
      </c>
      <c r="C46" s="187"/>
      <c r="D46" s="187"/>
      <c r="E46" s="187"/>
      <c r="F46" s="166"/>
      <c r="G46" s="167"/>
    </row>
    <row r="47" spans="1:24" s="168" customFormat="1" ht="26.25" customHeight="1" x14ac:dyDescent="0.2">
      <c r="A47" s="165"/>
      <c r="B47" s="187" t="s">
        <v>87</v>
      </c>
      <c r="C47" s="187"/>
      <c r="D47" s="187"/>
      <c r="E47" s="187"/>
      <c r="F47" s="166"/>
      <c r="G47" s="167"/>
    </row>
    <row r="48" spans="1:24" s="154" customFormat="1" ht="47.25" customHeight="1" x14ac:dyDescent="0.2">
      <c r="A48" s="148"/>
      <c r="B48" s="185" t="s">
        <v>88</v>
      </c>
      <c r="C48" s="185"/>
      <c r="D48" s="185"/>
      <c r="E48" s="185"/>
      <c r="F48" s="185"/>
      <c r="G48" s="138"/>
      <c r="H48" s="152"/>
      <c r="I48" s="153"/>
      <c r="J48" s="153"/>
      <c r="K48" s="153"/>
      <c r="L48" s="153"/>
      <c r="M48" s="153"/>
      <c r="N48" s="153"/>
      <c r="O48" s="153"/>
      <c r="P48" s="153"/>
      <c r="Q48" s="153"/>
      <c r="R48" s="153"/>
      <c r="S48" s="153"/>
      <c r="T48" s="153"/>
      <c r="U48" s="153"/>
      <c r="V48" s="153"/>
      <c r="W48" s="153"/>
      <c r="X48" s="153"/>
    </row>
    <row r="49" spans="1:24" s="154" customFormat="1" ht="13.5" x14ac:dyDescent="0.2">
      <c r="A49" s="148"/>
      <c r="B49" s="170"/>
      <c r="C49" s="145"/>
      <c r="D49" s="123"/>
      <c r="E49" s="140"/>
      <c r="F49" s="130"/>
      <c r="G49" s="138"/>
      <c r="H49" s="152"/>
      <c r="I49" s="153"/>
      <c r="J49" s="153"/>
      <c r="K49" s="153"/>
      <c r="L49" s="153"/>
      <c r="M49" s="153"/>
      <c r="N49" s="153"/>
      <c r="O49" s="153"/>
      <c r="P49" s="153"/>
      <c r="Q49" s="153"/>
      <c r="R49" s="153"/>
      <c r="S49" s="153"/>
      <c r="T49" s="153"/>
      <c r="U49" s="153"/>
      <c r="V49" s="153"/>
      <c r="W49" s="153"/>
      <c r="X49" s="153"/>
    </row>
    <row r="50" spans="1:24" s="154" customFormat="1" ht="27" customHeight="1" x14ac:dyDescent="0.2">
      <c r="A50" s="148"/>
      <c r="B50" s="185" t="s">
        <v>89</v>
      </c>
      <c r="C50" s="185"/>
      <c r="D50" s="185"/>
      <c r="E50" s="185"/>
      <c r="F50" s="185"/>
      <c r="G50" s="138"/>
      <c r="H50" s="152"/>
      <c r="I50" s="171"/>
      <c r="J50" s="153"/>
      <c r="K50" s="153"/>
      <c r="L50" s="153"/>
      <c r="M50" s="153"/>
      <c r="N50" s="153"/>
      <c r="O50" s="153"/>
      <c r="P50" s="153"/>
      <c r="Q50" s="153"/>
      <c r="R50" s="153"/>
      <c r="S50" s="153"/>
      <c r="T50" s="153"/>
      <c r="U50" s="153"/>
      <c r="V50" s="153"/>
      <c r="W50" s="153"/>
      <c r="X50" s="153"/>
    </row>
    <row r="51" spans="1:24" s="154" customFormat="1" ht="13.5" x14ac:dyDescent="0.2">
      <c r="A51" s="148"/>
      <c r="B51" s="170"/>
      <c r="C51" s="145"/>
      <c r="D51" s="123"/>
      <c r="E51" s="124"/>
      <c r="F51" s="124"/>
      <c r="G51" s="138"/>
      <c r="H51" s="152"/>
      <c r="I51" s="153"/>
      <c r="J51" s="153"/>
      <c r="K51" s="153"/>
      <c r="L51" s="153"/>
      <c r="M51" s="153"/>
      <c r="N51" s="153"/>
      <c r="O51" s="153"/>
      <c r="P51" s="153"/>
      <c r="Q51" s="153"/>
      <c r="R51" s="153"/>
      <c r="S51" s="153"/>
      <c r="T51" s="153"/>
      <c r="U51" s="153"/>
      <c r="V51" s="153"/>
      <c r="W51" s="153"/>
      <c r="X51" s="153"/>
    </row>
    <row r="52" spans="1:24" s="154" customFormat="1" ht="27.75" customHeight="1" x14ac:dyDescent="0.2">
      <c r="A52" s="148"/>
      <c r="B52" s="188" t="s">
        <v>90</v>
      </c>
      <c r="C52" s="185"/>
      <c r="D52" s="185"/>
      <c r="E52" s="185"/>
      <c r="F52" s="185"/>
      <c r="G52" s="138"/>
      <c r="H52" s="152"/>
      <c r="I52" s="153"/>
      <c r="J52" s="153"/>
      <c r="K52" s="153"/>
      <c r="L52" s="153"/>
      <c r="M52" s="153"/>
      <c r="N52" s="153"/>
      <c r="O52" s="153"/>
      <c r="P52" s="153"/>
      <c r="Q52" s="153"/>
      <c r="R52" s="153"/>
      <c r="S52" s="153"/>
      <c r="T52" s="153"/>
      <c r="U52" s="153"/>
      <c r="V52" s="153"/>
      <c r="W52" s="153"/>
      <c r="X52" s="153"/>
    </row>
    <row r="53" spans="1:24" s="154" customFormat="1" ht="13.5" x14ac:dyDescent="0.2">
      <c r="A53" s="148"/>
      <c r="B53" s="170"/>
      <c r="C53" s="145"/>
      <c r="D53" s="123"/>
      <c r="E53" s="124"/>
      <c r="F53" s="124"/>
      <c r="G53" s="138"/>
      <c r="H53" s="152"/>
      <c r="I53" s="153"/>
      <c r="J53" s="153"/>
      <c r="K53" s="153"/>
      <c r="L53" s="153"/>
      <c r="M53" s="153"/>
      <c r="N53" s="153"/>
      <c r="O53" s="153"/>
      <c r="P53" s="153"/>
      <c r="Q53" s="153"/>
      <c r="R53" s="153"/>
      <c r="S53" s="153"/>
      <c r="T53" s="153"/>
      <c r="U53" s="153"/>
      <c r="V53" s="153"/>
      <c r="W53" s="153"/>
      <c r="X53" s="153"/>
    </row>
    <row r="54" spans="1:24" s="154" customFormat="1" ht="24.75" customHeight="1" x14ac:dyDescent="0.2">
      <c r="A54" s="148"/>
      <c r="B54" s="185" t="s">
        <v>91</v>
      </c>
      <c r="C54" s="185"/>
      <c r="D54" s="185"/>
      <c r="E54" s="185"/>
      <c r="F54" s="185"/>
      <c r="G54" s="138"/>
      <c r="H54" s="152"/>
      <c r="I54" s="153"/>
      <c r="J54" s="153"/>
      <c r="K54" s="153"/>
      <c r="L54" s="153"/>
      <c r="M54" s="153"/>
      <c r="N54" s="153"/>
      <c r="O54" s="153"/>
      <c r="P54" s="153"/>
      <c r="Q54" s="153"/>
      <c r="R54" s="153"/>
      <c r="S54" s="153"/>
      <c r="T54" s="153"/>
      <c r="U54" s="153"/>
      <c r="V54" s="153"/>
      <c r="W54" s="153"/>
      <c r="X54" s="153"/>
    </row>
    <row r="55" spans="1:24" s="154" customFormat="1" ht="13.5" x14ac:dyDescent="0.2">
      <c r="A55" s="148"/>
      <c r="B55" s="170"/>
      <c r="C55" s="145"/>
      <c r="D55" s="123"/>
      <c r="E55" s="124"/>
      <c r="F55" s="124"/>
      <c r="G55" s="138"/>
      <c r="H55" s="152"/>
      <c r="I55" s="153"/>
      <c r="J55" s="153"/>
      <c r="K55" s="153"/>
      <c r="L55" s="153"/>
      <c r="M55" s="153"/>
      <c r="N55" s="153"/>
      <c r="O55" s="153"/>
      <c r="P55" s="153"/>
      <c r="Q55" s="153"/>
      <c r="R55" s="153"/>
      <c r="S55" s="153"/>
      <c r="T55" s="153"/>
      <c r="U55" s="153"/>
      <c r="V55" s="153"/>
      <c r="W55" s="153"/>
      <c r="X55" s="153"/>
    </row>
    <row r="56" spans="1:24" s="168" customFormat="1" ht="39.75" customHeight="1" x14ac:dyDescent="0.2">
      <c r="A56" s="165"/>
      <c r="B56" s="187" t="s">
        <v>92</v>
      </c>
      <c r="C56" s="189"/>
      <c r="D56" s="189"/>
      <c r="E56" s="189"/>
      <c r="F56" s="166"/>
      <c r="G56" s="167"/>
    </row>
    <row r="57" spans="1:24" s="154" customFormat="1" ht="39.75" customHeight="1" x14ac:dyDescent="0.2">
      <c r="A57" s="148"/>
      <c r="B57" s="185" t="s">
        <v>93</v>
      </c>
      <c r="C57" s="185"/>
      <c r="D57" s="185"/>
      <c r="E57" s="185"/>
      <c r="F57" s="185"/>
      <c r="G57" s="138"/>
      <c r="H57" s="152"/>
      <c r="I57" s="153"/>
      <c r="J57" s="153"/>
      <c r="K57" s="153"/>
      <c r="L57" s="153"/>
      <c r="M57" s="153"/>
      <c r="N57" s="153"/>
      <c r="O57" s="153"/>
      <c r="P57" s="153"/>
      <c r="Q57" s="153"/>
      <c r="R57" s="153"/>
      <c r="S57" s="153"/>
      <c r="T57" s="153"/>
      <c r="U57" s="153"/>
      <c r="V57" s="153"/>
      <c r="W57" s="153"/>
      <c r="X57" s="153"/>
    </row>
    <row r="58" spans="1:24" s="154" customFormat="1" ht="13.5" x14ac:dyDescent="0.2">
      <c r="A58" s="148"/>
      <c r="B58" s="170"/>
      <c r="C58" s="145"/>
      <c r="D58" s="123"/>
      <c r="E58" s="124"/>
      <c r="F58" s="124"/>
      <c r="G58" s="138"/>
      <c r="H58" s="152"/>
      <c r="I58" s="153"/>
      <c r="J58" s="153"/>
      <c r="K58" s="153"/>
      <c r="L58" s="153"/>
      <c r="M58" s="153"/>
      <c r="N58" s="153"/>
      <c r="O58" s="153"/>
      <c r="P58" s="153"/>
      <c r="Q58" s="153"/>
      <c r="R58" s="153"/>
      <c r="S58" s="153"/>
      <c r="T58" s="153"/>
      <c r="U58" s="153"/>
      <c r="V58" s="153"/>
      <c r="W58" s="153"/>
      <c r="X58" s="153"/>
    </row>
    <row r="59" spans="1:24" s="154" customFormat="1" ht="13.5" x14ac:dyDescent="0.2">
      <c r="A59" s="148"/>
      <c r="B59" s="185" t="s">
        <v>94</v>
      </c>
      <c r="C59" s="185"/>
      <c r="D59" s="185"/>
      <c r="E59" s="185"/>
      <c r="F59" s="185"/>
      <c r="G59" s="138"/>
      <c r="H59" s="152"/>
      <c r="I59" s="153"/>
      <c r="J59" s="153"/>
      <c r="K59" s="153"/>
      <c r="L59" s="153"/>
      <c r="M59" s="153"/>
      <c r="N59" s="153"/>
      <c r="O59" s="153"/>
      <c r="P59" s="153"/>
      <c r="Q59" s="153"/>
      <c r="R59" s="153"/>
      <c r="S59" s="153"/>
      <c r="T59" s="153"/>
      <c r="U59" s="153"/>
      <c r="V59" s="153"/>
      <c r="W59" s="153"/>
      <c r="X59" s="153"/>
    </row>
    <row r="60" spans="1:24" s="154" customFormat="1" ht="13.5" x14ac:dyDescent="0.2">
      <c r="A60" s="148"/>
      <c r="B60" s="172"/>
      <c r="C60" s="145"/>
      <c r="D60" s="123"/>
      <c r="E60" s="140"/>
      <c r="F60" s="130"/>
      <c r="G60" s="138"/>
      <c r="H60" s="152"/>
      <c r="I60" s="153"/>
      <c r="J60" s="153"/>
      <c r="K60" s="153"/>
      <c r="L60" s="153"/>
      <c r="M60" s="153"/>
      <c r="N60" s="153"/>
      <c r="O60" s="153"/>
      <c r="P60" s="153"/>
      <c r="Q60" s="153"/>
      <c r="R60" s="153"/>
      <c r="S60" s="153"/>
      <c r="T60" s="153"/>
      <c r="U60" s="153"/>
      <c r="V60" s="153"/>
      <c r="W60" s="153"/>
      <c r="X60" s="153"/>
    </row>
    <row r="61" spans="1:24" s="154" customFormat="1" ht="28.5" customHeight="1" x14ac:dyDescent="0.2">
      <c r="A61" s="148"/>
      <c r="B61" s="190" t="s">
        <v>95</v>
      </c>
      <c r="C61" s="190"/>
      <c r="D61" s="190"/>
      <c r="E61" s="190"/>
      <c r="F61" s="190"/>
      <c r="G61" s="138"/>
      <c r="H61" s="152"/>
      <c r="I61" s="153"/>
      <c r="J61" s="153"/>
      <c r="K61" s="153"/>
      <c r="L61" s="153"/>
      <c r="M61" s="153"/>
      <c r="N61" s="153"/>
      <c r="O61" s="153"/>
      <c r="P61" s="153"/>
      <c r="Q61" s="153"/>
      <c r="R61" s="153"/>
      <c r="S61" s="153"/>
      <c r="T61" s="153"/>
      <c r="U61" s="153"/>
      <c r="V61" s="153"/>
      <c r="W61" s="153"/>
      <c r="X61" s="153"/>
    </row>
    <row r="62" spans="1:24" s="154" customFormat="1" ht="13.5" x14ac:dyDescent="0.2">
      <c r="A62" s="148"/>
      <c r="B62" s="169"/>
      <c r="C62" s="145"/>
      <c r="D62" s="123"/>
      <c r="E62" s="124"/>
      <c r="F62" s="124"/>
      <c r="G62" s="138"/>
      <c r="H62" s="152"/>
      <c r="I62" s="153"/>
      <c r="J62" s="153"/>
      <c r="K62" s="153"/>
      <c r="L62" s="153"/>
      <c r="M62" s="153"/>
      <c r="N62" s="153"/>
      <c r="O62" s="153"/>
      <c r="P62" s="153"/>
      <c r="Q62" s="153"/>
      <c r="R62" s="153"/>
      <c r="S62" s="153"/>
      <c r="T62" s="153"/>
      <c r="U62" s="153"/>
      <c r="V62" s="153"/>
      <c r="W62" s="153"/>
      <c r="X62" s="153"/>
    </row>
    <row r="63" spans="1:24" s="154" customFormat="1" ht="71.25" customHeight="1" x14ac:dyDescent="0.2">
      <c r="A63" s="148"/>
      <c r="B63" s="185" t="s">
        <v>96</v>
      </c>
      <c r="C63" s="185"/>
      <c r="D63" s="185"/>
      <c r="E63" s="185"/>
      <c r="F63" s="185"/>
      <c r="G63" s="138"/>
      <c r="H63" s="152"/>
      <c r="I63" s="153"/>
      <c r="J63" s="153"/>
      <c r="K63" s="153"/>
      <c r="L63" s="153"/>
      <c r="M63" s="153"/>
      <c r="N63" s="153"/>
      <c r="O63" s="153"/>
      <c r="P63" s="153"/>
      <c r="Q63" s="153"/>
      <c r="R63" s="153"/>
      <c r="S63" s="153"/>
      <c r="T63" s="153"/>
      <c r="U63" s="153"/>
      <c r="V63" s="153"/>
      <c r="W63" s="153"/>
      <c r="X63" s="153"/>
    </row>
    <row r="64" spans="1:24" s="154" customFormat="1" ht="13.5" x14ac:dyDescent="0.2">
      <c r="A64" s="148"/>
      <c r="B64" s="170"/>
      <c r="C64" s="145"/>
      <c r="D64" s="123"/>
      <c r="E64" s="125"/>
      <c r="F64" s="124"/>
      <c r="G64" s="138"/>
      <c r="H64" s="152"/>
      <c r="I64" s="153"/>
      <c r="J64" s="153"/>
      <c r="K64" s="153"/>
      <c r="L64" s="153"/>
      <c r="M64" s="153"/>
      <c r="N64" s="153"/>
      <c r="O64" s="153"/>
      <c r="P64" s="153"/>
      <c r="Q64" s="153"/>
      <c r="R64" s="153"/>
      <c r="S64" s="153"/>
      <c r="T64" s="153"/>
      <c r="U64" s="153"/>
      <c r="V64" s="153"/>
      <c r="W64" s="153"/>
      <c r="X64" s="153"/>
    </row>
    <row r="65" spans="1:24" s="154" customFormat="1" ht="49.5" customHeight="1" x14ac:dyDescent="0.2">
      <c r="A65" s="148"/>
      <c r="B65" s="188" t="s">
        <v>97</v>
      </c>
      <c r="C65" s="188"/>
      <c r="D65" s="188"/>
      <c r="E65" s="188"/>
      <c r="F65" s="188"/>
      <c r="G65" s="138"/>
      <c r="H65" s="152"/>
      <c r="I65" s="153"/>
      <c r="J65" s="153"/>
      <c r="K65" s="153"/>
      <c r="L65" s="153"/>
      <c r="M65" s="153"/>
      <c r="N65" s="153"/>
      <c r="O65" s="153"/>
      <c r="P65" s="153"/>
      <c r="Q65" s="153"/>
      <c r="R65" s="153"/>
      <c r="S65" s="153"/>
      <c r="T65" s="153"/>
      <c r="U65" s="153"/>
      <c r="V65" s="153"/>
      <c r="W65" s="153"/>
      <c r="X65" s="153"/>
    </row>
    <row r="66" spans="1:24" s="154" customFormat="1" ht="13.5" x14ac:dyDescent="0.2">
      <c r="A66" s="148"/>
      <c r="B66" s="170"/>
      <c r="C66" s="145"/>
      <c r="D66" s="123"/>
      <c r="E66" s="125"/>
      <c r="F66" s="124"/>
      <c r="G66" s="138"/>
      <c r="H66" s="152"/>
      <c r="I66" s="153"/>
      <c r="J66" s="153"/>
      <c r="K66" s="153"/>
      <c r="L66" s="153"/>
      <c r="M66" s="153"/>
      <c r="N66" s="153"/>
      <c r="O66" s="153"/>
      <c r="P66" s="153"/>
      <c r="Q66" s="153"/>
      <c r="R66" s="153"/>
      <c r="S66" s="153"/>
      <c r="T66" s="153"/>
      <c r="U66" s="153"/>
      <c r="V66" s="153"/>
      <c r="W66" s="153"/>
      <c r="X66" s="153"/>
    </row>
    <row r="67" spans="1:24" s="154" customFormat="1" ht="120.75" customHeight="1" x14ac:dyDescent="0.2">
      <c r="A67" s="148"/>
      <c r="B67" s="186" t="s">
        <v>98</v>
      </c>
      <c r="C67" s="186"/>
      <c r="D67" s="186"/>
      <c r="E67" s="186"/>
      <c r="F67" s="186"/>
      <c r="G67" s="138"/>
      <c r="H67" s="152"/>
      <c r="I67" s="153"/>
      <c r="J67" s="153"/>
      <c r="K67" s="153"/>
      <c r="L67" s="153"/>
      <c r="M67" s="153"/>
      <c r="N67" s="153"/>
      <c r="O67" s="153"/>
      <c r="P67" s="153"/>
      <c r="Q67" s="153"/>
      <c r="R67" s="153"/>
      <c r="S67" s="153"/>
      <c r="T67" s="153"/>
      <c r="U67" s="153"/>
      <c r="V67" s="153"/>
      <c r="W67" s="153"/>
      <c r="X67" s="153"/>
    </row>
    <row r="68" spans="1:24" s="154" customFormat="1" ht="13.5" customHeight="1" x14ac:dyDescent="0.2">
      <c r="A68" s="148"/>
      <c r="B68" s="185" t="s">
        <v>99</v>
      </c>
      <c r="C68" s="185"/>
      <c r="D68" s="185"/>
      <c r="E68" s="185"/>
      <c r="F68" s="185"/>
      <c r="G68" s="138"/>
      <c r="H68" s="152"/>
      <c r="I68" s="153"/>
      <c r="J68" s="153"/>
      <c r="K68" s="153"/>
      <c r="L68" s="153"/>
      <c r="M68" s="153"/>
      <c r="N68" s="153"/>
      <c r="O68" s="153"/>
      <c r="P68" s="153"/>
      <c r="Q68" s="153"/>
      <c r="R68" s="153"/>
      <c r="S68" s="153"/>
      <c r="T68" s="153"/>
      <c r="U68" s="153"/>
      <c r="V68" s="153"/>
      <c r="W68" s="153"/>
      <c r="X68" s="153"/>
    </row>
    <row r="69" spans="1:24" s="154" customFormat="1" ht="13.5" x14ac:dyDescent="0.2">
      <c r="A69" s="148"/>
      <c r="B69" s="170"/>
      <c r="C69" s="145"/>
      <c r="D69" s="123"/>
      <c r="E69" s="140"/>
      <c r="F69" s="130"/>
      <c r="G69" s="138"/>
      <c r="H69" s="152"/>
      <c r="I69" s="153"/>
      <c r="J69" s="153"/>
      <c r="K69" s="153"/>
      <c r="L69" s="153"/>
      <c r="M69" s="153"/>
      <c r="N69" s="153"/>
      <c r="O69" s="153"/>
      <c r="P69" s="153"/>
      <c r="Q69" s="153"/>
      <c r="R69" s="153"/>
      <c r="S69" s="153"/>
      <c r="T69" s="153"/>
      <c r="U69" s="153"/>
      <c r="V69" s="153"/>
      <c r="W69" s="153"/>
      <c r="X69" s="153"/>
    </row>
    <row r="70" spans="1:24" s="154" customFormat="1" ht="76.5" customHeight="1" x14ac:dyDescent="0.2">
      <c r="A70" s="148"/>
      <c r="B70" s="185" t="s">
        <v>100</v>
      </c>
      <c r="C70" s="185"/>
      <c r="D70" s="185"/>
      <c r="E70" s="185"/>
      <c r="F70" s="185"/>
      <c r="G70" s="138"/>
      <c r="H70" s="152"/>
      <c r="I70" s="153"/>
      <c r="J70" s="153"/>
      <c r="K70" s="153"/>
      <c r="L70" s="153"/>
      <c r="M70" s="153"/>
      <c r="N70" s="153"/>
      <c r="O70" s="153"/>
      <c r="P70" s="153"/>
      <c r="Q70" s="153"/>
      <c r="R70" s="153"/>
      <c r="S70" s="153"/>
      <c r="T70" s="153"/>
      <c r="U70" s="153"/>
      <c r="V70" s="153"/>
      <c r="W70" s="153"/>
      <c r="X70" s="153"/>
    </row>
    <row r="71" spans="1:24" s="154" customFormat="1" ht="72" customHeight="1" x14ac:dyDescent="0.2">
      <c r="A71" s="148"/>
      <c r="B71" s="185" t="s">
        <v>101</v>
      </c>
      <c r="C71" s="185"/>
      <c r="D71" s="185"/>
      <c r="E71" s="185"/>
      <c r="F71" s="185"/>
      <c r="G71" s="138"/>
      <c r="H71" s="152"/>
      <c r="I71" s="153"/>
      <c r="J71" s="153"/>
      <c r="K71" s="153"/>
      <c r="L71" s="153"/>
      <c r="M71" s="153"/>
      <c r="N71" s="153"/>
      <c r="O71" s="153"/>
      <c r="P71" s="153"/>
      <c r="Q71" s="153"/>
      <c r="R71" s="153"/>
      <c r="S71" s="153"/>
      <c r="T71" s="153"/>
      <c r="U71" s="153"/>
      <c r="V71" s="153"/>
      <c r="W71" s="153"/>
      <c r="X71" s="153"/>
    </row>
    <row r="72" spans="1:24" s="154" customFormat="1" ht="13.5" x14ac:dyDescent="0.2">
      <c r="A72" s="148"/>
      <c r="B72" s="170"/>
      <c r="C72" s="145"/>
      <c r="D72" s="123"/>
      <c r="E72" s="141"/>
      <c r="F72" s="140"/>
      <c r="G72" s="138"/>
      <c r="H72" s="152"/>
      <c r="I72" s="153"/>
      <c r="J72" s="153"/>
      <c r="K72" s="153"/>
      <c r="L72" s="153"/>
      <c r="M72" s="153"/>
      <c r="N72" s="153"/>
      <c r="O72" s="153"/>
      <c r="P72" s="153"/>
      <c r="Q72" s="153"/>
      <c r="R72" s="153"/>
      <c r="S72" s="153"/>
      <c r="T72" s="153"/>
      <c r="U72" s="153"/>
      <c r="V72" s="153"/>
      <c r="W72" s="153"/>
      <c r="X72" s="153"/>
    </row>
    <row r="73" spans="1:24" s="154" customFormat="1" ht="27" customHeight="1" x14ac:dyDescent="0.2">
      <c r="A73" s="148"/>
      <c r="B73" s="185" t="s">
        <v>102</v>
      </c>
      <c r="C73" s="185"/>
      <c r="D73" s="185"/>
      <c r="E73" s="185"/>
      <c r="F73" s="185"/>
      <c r="G73" s="138"/>
      <c r="H73" s="152"/>
      <c r="I73" s="153"/>
      <c r="J73" s="153"/>
      <c r="K73" s="153"/>
      <c r="L73" s="153"/>
      <c r="M73" s="153"/>
      <c r="N73" s="153"/>
      <c r="O73" s="153"/>
      <c r="P73" s="153"/>
      <c r="Q73" s="153"/>
      <c r="R73" s="153"/>
      <c r="S73" s="153"/>
      <c r="T73" s="153"/>
      <c r="U73" s="153"/>
      <c r="V73" s="153"/>
      <c r="W73" s="153"/>
      <c r="X73" s="153"/>
    </row>
    <row r="74" spans="1:24" s="154" customFormat="1" ht="13.5" x14ac:dyDescent="0.2">
      <c r="A74" s="148"/>
      <c r="B74" s="170"/>
      <c r="C74" s="145"/>
      <c r="D74" s="123"/>
      <c r="E74" s="141"/>
      <c r="F74" s="140"/>
      <c r="G74" s="138"/>
      <c r="H74" s="152"/>
      <c r="I74" s="153"/>
      <c r="J74" s="153"/>
      <c r="K74" s="153"/>
      <c r="L74" s="153"/>
      <c r="M74" s="153"/>
      <c r="N74" s="153"/>
      <c r="O74" s="153"/>
      <c r="P74" s="153"/>
      <c r="Q74" s="153"/>
      <c r="R74" s="153"/>
      <c r="S74" s="153"/>
      <c r="T74" s="153"/>
      <c r="U74" s="153"/>
      <c r="V74" s="153"/>
      <c r="W74" s="153"/>
      <c r="X74" s="153"/>
    </row>
    <row r="75" spans="1:24" s="154" customFormat="1" ht="26.25" customHeight="1" x14ac:dyDescent="0.2">
      <c r="A75" s="148"/>
      <c r="B75" s="185" t="s">
        <v>103</v>
      </c>
      <c r="C75" s="185"/>
      <c r="D75" s="185"/>
      <c r="E75" s="185"/>
      <c r="F75" s="185"/>
      <c r="G75" s="138"/>
      <c r="H75" s="152"/>
      <c r="I75" s="153"/>
      <c r="J75" s="153"/>
      <c r="K75" s="153"/>
      <c r="L75" s="153"/>
      <c r="M75" s="153"/>
      <c r="N75" s="153"/>
      <c r="O75" s="153"/>
      <c r="P75" s="153"/>
      <c r="Q75" s="153"/>
      <c r="R75" s="153"/>
      <c r="S75" s="153"/>
      <c r="T75" s="153"/>
      <c r="U75" s="153"/>
      <c r="V75" s="153"/>
      <c r="W75" s="153"/>
      <c r="X75" s="153"/>
    </row>
    <row r="76" spans="1:24" s="160" customFormat="1" ht="13.5" x14ac:dyDescent="0.2">
      <c r="A76" s="155"/>
      <c r="B76" s="91"/>
      <c r="C76" s="126"/>
      <c r="D76" s="127"/>
      <c r="E76" s="128"/>
      <c r="F76" s="128"/>
      <c r="G76" s="139"/>
      <c r="H76" s="158"/>
      <c r="I76" s="159"/>
      <c r="J76" s="159"/>
      <c r="K76" s="159"/>
      <c r="L76" s="159"/>
      <c r="M76" s="159"/>
      <c r="N76" s="159"/>
      <c r="O76" s="159"/>
      <c r="P76" s="159"/>
      <c r="Q76" s="159"/>
      <c r="R76" s="159"/>
      <c r="S76" s="159"/>
      <c r="T76" s="159"/>
      <c r="U76" s="159"/>
      <c r="V76" s="159"/>
      <c r="W76" s="159"/>
      <c r="X76" s="159"/>
    </row>
    <row r="77" spans="1:24" s="154" customFormat="1" ht="13.5" x14ac:dyDescent="0.2">
      <c r="A77" s="148"/>
      <c r="B77" s="173" t="s">
        <v>104</v>
      </c>
      <c r="C77" s="126"/>
      <c r="D77" s="127"/>
      <c r="E77" s="129"/>
      <c r="F77" s="129"/>
      <c r="G77" s="138"/>
      <c r="H77" s="152"/>
      <c r="I77" s="153"/>
      <c r="J77" s="153"/>
      <c r="K77" s="153"/>
      <c r="L77" s="153"/>
      <c r="M77" s="153"/>
      <c r="N77" s="153"/>
      <c r="O77" s="153"/>
      <c r="P77" s="153"/>
      <c r="Q77" s="153"/>
      <c r="R77" s="153"/>
      <c r="S77" s="153"/>
      <c r="T77" s="153"/>
      <c r="U77" s="153"/>
      <c r="V77" s="153"/>
      <c r="W77" s="153"/>
      <c r="X77" s="153"/>
    </row>
    <row r="78" spans="1:24" s="154" customFormat="1" ht="13.5" x14ac:dyDescent="0.2">
      <c r="A78" s="148"/>
      <c r="B78" s="91"/>
      <c r="C78" s="126"/>
      <c r="D78" s="127"/>
      <c r="E78" s="129"/>
      <c r="F78" s="129"/>
      <c r="G78" s="138"/>
      <c r="H78" s="152"/>
      <c r="I78" s="153"/>
      <c r="J78" s="153"/>
      <c r="K78" s="153"/>
      <c r="L78" s="153"/>
      <c r="M78" s="153"/>
      <c r="N78" s="153"/>
      <c r="O78" s="153"/>
      <c r="P78" s="153"/>
      <c r="Q78" s="153"/>
      <c r="R78" s="153"/>
      <c r="S78" s="153"/>
      <c r="T78" s="153"/>
      <c r="U78" s="153"/>
      <c r="V78" s="153"/>
      <c r="W78" s="153"/>
      <c r="X78" s="153"/>
    </row>
    <row r="79" spans="1:24" s="154" customFormat="1" ht="25.5" customHeight="1" x14ac:dyDescent="0.2">
      <c r="A79" s="148"/>
      <c r="B79" s="185" t="s">
        <v>105</v>
      </c>
      <c r="C79" s="185"/>
      <c r="D79" s="185"/>
      <c r="E79" s="185"/>
      <c r="F79" s="185"/>
      <c r="G79" s="138"/>
      <c r="H79" s="152"/>
      <c r="I79" s="153"/>
      <c r="J79" s="153"/>
      <c r="K79" s="153"/>
      <c r="L79" s="153"/>
      <c r="M79" s="153"/>
      <c r="N79" s="153"/>
      <c r="O79" s="153"/>
      <c r="P79" s="153"/>
      <c r="Q79" s="153"/>
      <c r="R79" s="153"/>
      <c r="S79" s="153"/>
      <c r="T79" s="153"/>
      <c r="U79" s="153"/>
      <c r="V79" s="153"/>
      <c r="W79" s="153"/>
      <c r="X79" s="153"/>
    </row>
    <row r="80" spans="1:24" s="154" customFormat="1" ht="26.25" customHeight="1" x14ac:dyDescent="0.2">
      <c r="A80" s="148"/>
      <c r="B80" s="185" t="s">
        <v>106</v>
      </c>
      <c r="C80" s="185"/>
      <c r="D80" s="185"/>
      <c r="E80" s="185"/>
      <c r="F80" s="185"/>
      <c r="G80" s="138"/>
      <c r="H80" s="152"/>
      <c r="I80" s="153"/>
      <c r="J80" s="153"/>
      <c r="K80" s="153"/>
      <c r="L80" s="153"/>
      <c r="M80" s="153"/>
      <c r="N80" s="153"/>
      <c r="O80" s="153"/>
      <c r="P80" s="153"/>
      <c r="Q80" s="153"/>
      <c r="R80" s="153"/>
      <c r="S80" s="153"/>
      <c r="T80" s="153"/>
      <c r="U80" s="153"/>
      <c r="V80" s="153"/>
      <c r="W80" s="153"/>
      <c r="X80" s="153"/>
    </row>
    <row r="81" spans="1:24" s="154" customFormat="1" ht="13.5" x14ac:dyDescent="0.2">
      <c r="A81" s="148"/>
      <c r="B81" s="185" t="s">
        <v>107</v>
      </c>
      <c r="C81" s="185"/>
      <c r="D81" s="185"/>
      <c r="E81" s="185"/>
      <c r="F81" s="185"/>
      <c r="G81" s="138"/>
      <c r="H81" s="152"/>
      <c r="I81" s="153"/>
      <c r="J81" s="153"/>
      <c r="K81" s="153"/>
      <c r="L81" s="153"/>
      <c r="M81" s="153"/>
      <c r="N81" s="153"/>
      <c r="O81" s="153"/>
      <c r="P81" s="153"/>
      <c r="Q81" s="153"/>
      <c r="R81" s="153"/>
      <c r="S81" s="153"/>
      <c r="T81" s="153"/>
      <c r="U81" s="153"/>
      <c r="V81" s="153"/>
      <c r="W81" s="153"/>
      <c r="X81" s="153"/>
    </row>
    <row r="82" spans="1:24" s="154" customFormat="1" ht="13.5" x14ac:dyDescent="0.2">
      <c r="A82" s="148"/>
      <c r="B82" s="174"/>
      <c r="C82" s="126"/>
      <c r="D82" s="127"/>
      <c r="E82" s="129"/>
      <c r="F82" s="129"/>
      <c r="G82" s="138"/>
      <c r="H82" s="152"/>
      <c r="I82" s="153"/>
      <c r="J82" s="153"/>
      <c r="K82" s="153"/>
      <c r="L82" s="153"/>
      <c r="M82" s="153"/>
      <c r="N82" s="153"/>
      <c r="O82" s="153"/>
      <c r="P82" s="153"/>
      <c r="Q82" s="153"/>
      <c r="R82" s="153"/>
      <c r="S82" s="153"/>
      <c r="T82" s="153"/>
      <c r="U82" s="153"/>
      <c r="V82" s="153"/>
      <c r="W82" s="153"/>
      <c r="X82" s="153"/>
    </row>
    <row r="83" spans="1:24" s="154" customFormat="1" ht="25.5" customHeight="1" x14ac:dyDescent="0.2">
      <c r="A83" s="148"/>
      <c r="B83" s="185" t="s">
        <v>108</v>
      </c>
      <c r="C83" s="185"/>
      <c r="D83" s="185"/>
      <c r="E83" s="185"/>
      <c r="F83" s="185"/>
      <c r="G83" s="138"/>
      <c r="H83" s="152"/>
      <c r="I83" s="153"/>
      <c r="J83" s="153"/>
      <c r="K83" s="153"/>
      <c r="L83" s="153"/>
      <c r="M83" s="153"/>
      <c r="N83" s="153"/>
      <c r="O83" s="153"/>
      <c r="P83" s="153"/>
      <c r="Q83" s="153"/>
      <c r="R83" s="153"/>
      <c r="S83" s="153"/>
      <c r="T83" s="153"/>
      <c r="U83" s="153"/>
      <c r="V83" s="153"/>
      <c r="W83" s="153"/>
      <c r="X83" s="153"/>
    </row>
    <row r="84" spans="1:24" s="154" customFormat="1" ht="13.5" x14ac:dyDescent="0.2">
      <c r="A84" s="148"/>
      <c r="B84" s="170" t="s">
        <v>109</v>
      </c>
      <c r="C84" s="145"/>
      <c r="D84" s="123"/>
      <c r="E84" s="130"/>
      <c r="F84" s="130"/>
      <c r="G84" s="138"/>
      <c r="H84" s="152"/>
      <c r="I84" s="153"/>
      <c r="J84" s="153"/>
      <c r="K84" s="153"/>
      <c r="L84" s="153"/>
      <c r="M84" s="153"/>
      <c r="N84" s="153"/>
      <c r="O84" s="153"/>
      <c r="P84" s="153"/>
      <c r="Q84" s="153"/>
      <c r="R84" s="153"/>
      <c r="S84" s="153"/>
      <c r="T84" s="153"/>
      <c r="U84" s="153"/>
      <c r="V84" s="153"/>
      <c r="W84" s="153"/>
      <c r="X84" s="153"/>
    </row>
    <row r="85" spans="1:24" s="154" customFormat="1" ht="25.5" customHeight="1" x14ac:dyDescent="0.2">
      <c r="A85" s="148"/>
      <c r="B85" s="181" t="s">
        <v>110</v>
      </c>
      <c r="C85" s="181"/>
      <c r="D85" s="181"/>
      <c r="E85" s="181"/>
      <c r="F85" s="181"/>
      <c r="G85" s="138"/>
      <c r="H85" s="152"/>
      <c r="I85" s="153"/>
      <c r="J85" s="153"/>
      <c r="K85" s="153"/>
      <c r="L85" s="153"/>
      <c r="M85" s="153"/>
      <c r="N85" s="153"/>
      <c r="O85" s="153"/>
      <c r="P85" s="153"/>
      <c r="Q85" s="153"/>
      <c r="R85" s="153"/>
      <c r="S85" s="153"/>
      <c r="T85" s="153"/>
      <c r="U85" s="153"/>
      <c r="V85" s="153"/>
      <c r="W85" s="153"/>
      <c r="X85" s="153"/>
    </row>
    <row r="86" spans="1:24" s="154" customFormat="1" ht="27" customHeight="1" x14ac:dyDescent="0.2">
      <c r="A86" s="148"/>
      <c r="B86" s="181" t="s">
        <v>111</v>
      </c>
      <c r="C86" s="181"/>
      <c r="D86" s="181"/>
      <c r="E86" s="181"/>
      <c r="F86" s="181"/>
      <c r="G86" s="138"/>
      <c r="H86" s="152"/>
      <c r="I86" s="153"/>
      <c r="J86" s="153"/>
      <c r="K86" s="153"/>
      <c r="L86" s="153"/>
      <c r="M86" s="153"/>
      <c r="N86" s="153"/>
      <c r="O86" s="153"/>
      <c r="P86" s="153"/>
      <c r="Q86" s="153"/>
      <c r="R86" s="153"/>
      <c r="S86" s="153"/>
      <c r="T86" s="153"/>
      <c r="U86" s="153"/>
      <c r="V86" s="153"/>
      <c r="W86" s="153"/>
      <c r="X86" s="153"/>
    </row>
    <row r="87" spans="1:24" s="154" customFormat="1" ht="13.5" x14ac:dyDescent="0.2">
      <c r="A87" s="148"/>
      <c r="B87" s="175"/>
      <c r="C87" s="145"/>
      <c r="D87" s="123"/>
      <c r="E87" s="130"/>
      <c r="F87" s="130"/>
      <c r="G87" s="138"/>
      <c r="H87" s="152"/>
      <c r="I87" s="153"/>
      <c r="J87" s="153"/>
      <c r="K87" s="153"/>
      <c r="L87" s="153"/>
      <c r="M87" s="153"/>
      <c r="N87" s="153"/>
      <c r="O87" s="153"/>
      <c r="P87" s="153"/>
      <c r="Q87" s="153"/>
      <c r="R87" s="153"/>
      <c r="S87" s="153"/>
      <c r="T87" s="153"/>
      <c r="U87" s="153"/>
      <c r="V87" s="153"/>
      <c r="W87" s="153"/>
      <c r="X87" s="153"/>
    </row>
    <row r="88" spans="1:24" s="154" customFormat="1" ht="38.25" customHeight="1" x14ac:dyDescent="0.2">
      <c r="A88" s="148"/>
      <c r="B88" s="181" t="s">
        <v>112</v>
      </c>
      <c r="C88" s="181"/>
      <c r="D88" s="181"/>
      <c r="E88" s="181"/>
      <c r="F88" s="181"/>
      <c r="G88" s="138"/>
      <c r="H88" s="152"/>
      <c r="I88" s="153"/>
      <c r="J88" s="153"/>
      <c r="K88" s="153"/>
      <c r="L88" s="153"/>
      <c r="M88" s="153"/>
      <c r="N88" s="153"/>
      <c r="O88" s="153"/>
      <c r="P88" s="153"/>
      <c r="Q88" s="153"/>
      <c r="R88" s="153"/>
      <c r="S88" s="153"/>
      <c r="T88" s="153"/>
      <c r="U88" s="153"/>
      <c r="V88" s="153"/>
      <c r="W88" s="153"/>
      <c r="X88" s="153"/>
    </row>
    <row r="89" spans="1:24" s="154" customFormat="1" ht="13.5" x14ac:dyDescent="0.2">
      <c r="A89" s="148"/>
      <c r="B89" s="176"/>
      <c r="C89" s="126"/>
      <c r="D89" s="127"/>
      <c r="E89" s="129"/>
      <c r="F89" s="129"/>
      <c r="G89" s="138"/>
      <c r="H89" s="152"/>
      <c r="I89" s="153"/>
      <c r="J89" s="153"/>
      <c r="K89" s="153"/>
      <c r="L89" s="153"/>
      <c r="M89" s="153"/>
      <c r="N89" s="153"/>
      <c r="O89" s="153"/>
      <c r="P89" s="153"/>
      <c r="Q89" s="153"/>
      <c r="R89" s="153"/>
      <c r="S89" s="153"/>
      <c r="T89" s="153"/>
      <c r="U89" s="153"/>
      <c r="V89" s="153"/>
      <c r="W89" s="153"/>
      <c r="X89" s="153"/>
    </row>
    <row r="90" spans="1:24" s="154" customFormat="1" ht="13.5" x14ac:dyDescent="0.2">
      <c r="A90" s="148"/>
      <c r="B90" s="177" t="s">
        <v>113</v>
      </c>
      <c r="C90" s="126"/>
      <c r="D90" s="127"/>
      <c r="E90" s="129"/>
      <c r="F90" s="129"/>
      <c r="G90" s="138"/>
      <c r="H90" s="152"/>
      <c r="I90" s="153"/>
      <c r="J90" s="153"/>
      <c r="K90" s="153"/>
      <c r="L90" s="153"/>
      <c r="M90" s="153"/>
      <c r="N90" s="153"/>
      <c r="O90" s="153"/>
      <c r="P90" s="153"/>
      <c r="Q90" s="153"/>
      <c r="R90" s="153"/>
      <c r="S90" s="153"/>
      <c r="T90" s="153"/>
      <c r="U90" s="153"/>
      <c r="V90" s="153"/>
      <c r="W90" s="153"/>
      <c r="X90" s="153"/>
    </row>
    <row r="91" spans="1:24" s="154" customFormat="1" ht="13.5" x14ac:dyDescent="0.2">
      <c r="A91" s="148"/>
      <c r="B91" s="176" t="s">
        <v>114</v>
      </c>
      <c r="C91" s="126"/>
      <c r="D91" s="127"/>
      <c r="E91" s="129"/>
      <c r="F91" s="129"/>
      <c r="G91" s="138"/>
      <c r="H91" s="152"/>
      <c r="I91" s="153"/>
      <c r="J91" s="153"/>
      <c r="K91" s="153"/>
      <c r="L91" s="153"/>
      <c r="M91" s="153"/>
      <c r="N91" s="153"/>
      <c r="O91" s="153"/>
      <c r="P91" s="153"/>
      <c r="Q91" s="153"/>
      <c r="R91" s="153"/>
      <c r="S91" s="153"/>
      <c r="T91" s="153"/>
      <c r="U91" s="153"/>
      <c r="V91" s="153"/>
      <c r="W91" s="153"/>
      <c r="X91" s="153"/>
    </row>
    <row r="92" spans="1:24" s="154" customFormat="1" ht="25.5" customHeight="1" x14ac:dyDescent="0.2">
      <c r="A92" s="148"/>
      <c r="B92" s="181" t="s">
        <v>115</v>
      </c>
      <c r="C92" s="181"/>
      <c r="D92" s="181"/>
      <c r="E92" s="181"/>
      <c r="F92" s="181"/>
      <c r="G92" s="138"/>
      <c r="H92" s="152"/>
      <c r="I92" s="153"/>
      <c r="J92" s="153"/>
      <c r="K92" s="153"/>
      <c r="L92" s="153"/>
      <c r="M92" s="153"/>
      <c r="N92" s="153"/>
      <c r="O92" s="153"/>
      <c r="P92" s="153"/>
      <c r="Q92" s="153"/>
      <c r="R92" s="153"/>
      <c r="S92" s="153"/>
      <c r="T92" s="153"/>
      <c r="U92" s="153"/>
      <c r="V92" s="153"/>
      <c r="W92" s="153"/>
      <c r="X92" s="153"/>
    </row>
    <row r="93" spans="1:24" s="154" customFormat="1" ht="13.5" x14ac:dyDescent="0.2">
      <c r="A93" s="148"/>
      <c r="B93" s="181" t="s">
        <v>116</v>
      </c>
      <c r="C93" s="181"/>
      <c r="D93" s="181"/>
      <c r="E93" s="181"/>
      <c r="F93" s="181"/>
      <c r="G93" s="138"/>
      <c r="H93" s="152"/>
      <c r="I93" s="153"/>
      <c r="J93" s="153"/>
      <c r="K93" s="153"/>
      <c r="L93" s="153"/>
      <c r="M93" s="153"/>
      <c r="N93" s="153"/>
      <c r="O93" s="153"/>
      <c r="P93" s="153"/>
      <c r="Q93" s="153"/>
      <c r="R93" s="153"/>
      <c r="S93" s="153"/>
      <c r="T93" s="153"/>
      <c r="U93" s="153"/>
      <c r="V93" s="153"/>
      <c r="W93" s="153"/>
      <c r="X93" s="153"/>
    </row>
    <row r="94" spans="1:24" s="154" customFormat="1" ht="39.75" customHeight="1" x14ac:dyDescent="0.2">
      <c r="A94" s="148"/>
      <c r="B94" s="181" t="s">
        <v>117</v>
      </c>
      <c r="C94" s="181"/>
      <c r="D94" s="181"/>
      <c r="E94" s="181"/>
      <c r="F94" s="181"/>
      <c r="G94" s="138"/>
      <c r="H94" s="152"/>
      <c r="I94" s="153"/>
      <c r="J94" s="153"/>
      <c r="K94" s="153"/>
      <c r="L94" s="153"/>
      <c r="M94" s="153"/>
      <c r="N94" s="153"/>
      <c r="O94" s="153"/>
      <c r="P94" s="153"/>
      <c r="Q94" s="153"/>
      <c r="R94" s="153"/>
      <c r="S94" s="153"/>
      <c r="T94" s="153"/>
      <c r="U94" s="153"/>
      <c r="V94" s="153"/>
      <c r="W94" s="153"/>
      <c r="X94" s="153"/>
    </row>
    <row r="95" spans="1:24" s="154" customFormat="1" ht="13.5" x14ac:dyDescent="0.2">
      <c r="A95" s="148"/>
      <c r="B95" s="176"/>
      <c r="C95" s="126"/>
      <c r="D95" s="127"/>
      <c r="E95" s="129"/>
      <c r="F95" s="129"/>
      <c r="G95" s="138"/>
      <c r="H95" s="152"/>
      <c r="I95" s="153"/>
      <c r="J95" s="153"/>
      <c r="K95" s="153"/>
      <c r="L95" s="153"/>
      <c r="M95" s="153"/>
      <c r="N95" s="153"/>
      <c r="O95" s="153"/>
      <c r="P95" s="153"/>
      <c r="Q95" s="153"/>
      <c r="R95" s="153"/>
      <c r="S95" s="153"/>
      <c r="T95" s="153"/>
      <c r="U95" s="153"/>
      <c r="V95" s="153"/>
      <c r="W95" s="153"/>
      <c r="X95" s="153"/>
    </row>
    <row r="96" spans="1:24" s="154" customFormat="1" ht="13.5" x14ac:dyDescent="0.2">
      <c r="A96" s="148"/>
      <c r="B96" s="177" t="s">
        <v>113</v>
      </c>
      <c r="C96" s="126"/>
      <c r="D96" s="127"/>
      <c r="E96" s="129"/>
      <c r="F96" s="129"/>
      <c r="G96" s="138"/>
      <c r="H96" s="152"/>
      <c r="I96" s="153"/>
      <c r="J96" s="153"/>
      <c r="K96" s="153"/>
      <c r="L96" s="153"/>
      <c r="M96" s="153"/>
      <c r="N96" s="153"/>
      <c r="O96" s="153"/>
      <c r="P96" s="153"/>
      <c r="Q96" s="153"/>
      <c r="R96" s="153"/>
      <c r="S96" s="153"/>
      <c r="T96" s="153"/>
      <c r="U96" s="153"/>
      <c r="V96" s="153"/>
      <c r="W96" s="153"/>
      <c r="X96" s="153"/>
    </row>
    <row r="97" spans="1:24" s="154" customFormat="1" ht="13.5" x14ac:dyDescent="0.2">
      <c r="A97" s="148"/>
      <c r="B97" s="181" t="s">
        <v>118</v>
      </c>
      <c r="C97" s="181"/>
      <c r="D97" s="181"/>
      <c r="E97" s="181"/>
      <c r="F97" s="181"/>
      <c r="G97" s="138"/>
      <c r="H97" s="152"/>
      <c r="I97" s="153"/>
      <c r="J97" s="153"/>
      <c r="K97" s="153"/>
      <c r="L97" s="153"/>
      <c r="M97" s="153"/>
      <c r="N97" s="153"/>
      <c r="O97" s="153"/>
      <c r="P97" s="153"/>
      <c r="Q97" s="153"/>
      <c r="R97" s="153"/>
      <c r="S97" s="153"/>
      <c r="T97" s="153"/>
      <c r="U97" s="153"/>
      <c r="V97" s="153"/>
      <c r="W97" s="153"/>
      <c r="X97" s="153"/>
    </row>
    <row r="98" spans="1:24" s="154" customFormat="1" ht="13.5" x14ac:dyDescent="0.2">
      <c r="A98" s="148"/>
      <c r="B98" s="176" t="s">
        <v>119</v>
      </c>
      <c r="C98" s="126"/>
      <c r="D98" s="127"/>
      <c r="E98" s="129"/>
      <c r="F98" s="129"/>
      <c r="G98" s="138"/>
      <c r="H98" s="152"/>
      <c r="I98" s="153"/>
      <c r="J98" s="153"/>
      <c r="K98" s="153"/>
      <c r="L98" s="153"/>
      <c r="M98" s="153"/>
      <c r="N98" s="153"/>
      <c r="O98" s="153"/>
      <c r="P98" s="153"/>
      <c r="Q98" s="153"/>
      <c r="R98" s="153"/>
      <c r="S98" s="153"/>
      <c r="T98" s="153"/>
      <c r="U98" s="153"/>
      <c r="V98" s="153"/>
      <c r="W98" s="153"/>
      <c r="X98" s="153"/>
    </row>
    <row r="99" spans="1:24" s="154" customFormat="1" ht="13.5" x14ac:dyDescent="0.2">
      <c r="A99" s="148"/>
      <c r="B99" s="176" t="s">
        <v>120</v>
      </c>
      <c r="C99" s="126"/>
      <c r="D99" s="127"/>
      <c r="E99" s="129"/>
      <c r="F99" s="129"/>
      <c r="G99" s="138"/>
      <c r="H99" s="152"/>
      <c r="I99" s="153"/>
      <c r="J99" s="153"/>
      <c r="K99" s="153"/>
      <c r="L99" s="153"/>
      <c r="M99" s="153"/>
      <c r="N99" s="153"/>
      <c r="O99" s="153"/>
      <c r="P99" s="153"/>
      <c r="Q99" s="153"/>
      <c r="R99" s="153"/>
      <c r="S99" s="153"/>
      <c r="T99" s="153"/>
      <c r="U99" s="153"/>
      <c r="V99" s="153"/>
      <c r="W99" s="153"/>
      <c r="X99" s="153"/>
    </row>
    <row r="100" spans="1:24" s="154" customFormat="1" ht="13.5" x14ac:dyDescent="0.2">
      <c r="A100" s="148"/>
      <c r="B100" s="176" t="s">
        <v>121</v>
      </c>
      <c r="C100" s="126"/>
      <c r="D100" s="127"/>
      <c r="E100" s="129"/>
      <c r="F100" s="129"/>
      <c r="G100" s="138"/>
      <c r="H100" s="152"/>
      <c r="I100" s="153"/>
      <c r="J100" s="153"/>
      <c r="K100" s="153"/>
      <c r="L100" s="153"/>
      <c r="M100" s="153"/>
      <c r="N100" s="153"/>
      <c r="O100" s="153"/>
      <c r="P100" s="153"/>
      <c r="Q100" s="153"/>
      <c r="R100" s="153"/>
      <c r="S100" s="153"/>
      <c r="T100" s="153"/>
      <c r="U100" s="153"/>
      <c r="V100" s="153"/>
      <c r="W100" s="153"/>
      <c r="X100" s="153"/>
    </row>
    <row r="101" spans="1:24" s="154" customFormat="1" ht="13.5" x14ac:dyDescent="0.2">
      <c r="A101" s="148"/>
      <c r="B101" s="183" t="s">
        <v>122</v>
      </c>
      <c r="C101" s="184"/>
      <c r="D101" s="184"/>
      <c r="E101" s="129"/>
      <c r="F101" s="129"/>
      <c r="G101" s="138"/>
      <c r="H101" s="152"/>
      <c r="I101" s="153"/>
      <c r="J101" s="153"/>
      <c r="K101" s="153"/>
      <c r="L101" s="153"/>
      <c r="M101" s="153"/>
      <c r="N101" s="153"/>
      <c r="O101" s="153"/>
      <c r="P101" s="153"/>
      <c r="Q101" s="153"/>
      <c r="R101" s="153"/>
      <c r="S101" s="153"/>
      <c r="T101" s="153"/>
      <c r="U101" s="153"/>
      <c r="V101" s="153"/>
      <c r="W101" s="153"/>
      <c r="X101" s="153"/>
    </row>
    <row r="102" spans="1:24" s="154" customFormat="1" ht="13.5" x14ac:dyDescent="0.2">
      <c r="A102" s="148"/>
      <c r="B102" s="176" t="s">
        <v>123</v>
      </c>
      <c r="C102" s="126"/>
      <c r="D102" s="127"/>
      <c r="E102" s="129"/>
      <c r="F102" s="129"/>
      <c r="G102" s="138"/>
      <c r="H102" s="152"/>
      <c r="I102" s="153"/>
      <c r="J102" s="153"/>
      <c r="K102" s="153"/>
      <c r="L102" s="153"/>
      <c r="M102" s="153"/>
      <c r="N102" s="153"/>
      <c r="O102" s="153"/>
      <c r="P102" s="153"/>
      <c r="Q102" s="153"/>
      <c r="R102" s="153"/>
      <c r="S102" s="153"/>
      <c r="T102" s="153"/>
      <c r="U102" s="153"/>
      <c r="V102" s="153"/>
      <c r="W102" s="153"/>
      <c r="X102" s="153"/>
    </row>
    <row r="103" spans="1:24" s="154" customFormat="1" ht="24" x14ac:dyDescent="0.2">
      <c r="A103" s="148"/>
      <c r="B103" s="176" t="s">
        <v>124</v>
      </c>
      <c r="C103" s="126"/>
      <c r="D103" s="127"/>
      <c r="E103" s="129"/>
      <c r="F103" s="129"/>
      <c r="G103" s="138"/>
      <c r="H103" s="152"/>
      <c r="I103" s="153"/>
      <c r="J103" s="153"/>
      <c r="K103" s="153"/>
      <c r="L103" s="153"/>
      <c r="M103" s="153"/>
      <c r="N103" s="153"/>
      <c r="O103" s="153"/>
      <c r="P103" s="153"/>
      <c r="Q103" s="153"/>
      <c r="R103" s="153"/>
      <c r="S103" s="153"/>
      <c r="T103" s="153"/>
      <c r="U103" s="153"/>
      <c r="V103" s="153"/>
      <c r="W103" s="153"/>
      <c r="X103" s="153"/>
    </row>
    <row r="104" spans="1:24" s="154" customFormat="1" ht="13.5" x14ac:dyDescent="0.2">
      <c r="A104" s="148"/>
      <c r="B104" s="91"/>
      <c r="C104" s="126"/>
      <c r="D104" s="127"/>
      <c r="E104" s="129"/>
      <c r="F104" s="129"/>
      <c r="G104" s="138"/>
      <c r="H104" s="152"/>
      <c r="I104" s="153"/>
      <c r="J104" s="153"/>
      <c r="K104" s="153"/>
      <c r="L104" s="153"/>
      <c r="M104" s="153"/>
      <c r="N104" s="153"/>
      <c r="O104" s="153"/>
      <c r="P104" s="153"/>
      <c r="Q104" s="153"/>
      <c r="R104" s="153"/>
      <c r="S104" s="153"/>
      <c r="T104" s="153"/>
      <c r="U104" s="153"/>
      <c r="V104" s="153"/>
      <c r="W104" s="153"/>
      <c r="X104" s="153"/>
    </row>
    <row r="105" spans="1:24" s="154" customFormat="1" ht="13.5" x14ac:dyDescent="0.2">
      <c r="A105" s="148"/>
      <c r="B105" s="177" t="s">
        <v>125</v>
      </c>
      <c r="C105" s="126"/>
      <c r="D105" s="127"/>
      <c r="E105" s="129"/>
      <c r="F105" s="129"/>
      <c r="G105" s="138"/>
      <c r="H105" s="152"/>
      <c r="I105" s="153"/>
      <c r="J105" s="153"/>
      <c r="K105" s="153"/>
      <c r="L105" s="153"/>
      <c r="M105" s="153"/>
      <c r="N105" s="153"/>
      <c r="O105" s="153"/>
      <c r="P105" s="153"/>
      <c r="Q105" s="153"/>
      <c r="R105" s="153"/>
      <c r="S105" s="153"/>
      <c r="T105" s="153"/>
      <c r="U105" s="153"/>
      <c r="V105" s="153"/>
      <c r="W105" s="153"/>
      <c r="X105" s="153"/>
    </row>
    <row r="106" spans="1:24" s="154" customFormat="1" ht="13.5" x14ac:dyDescent="0.2">
      <c r="A106" s="148"/>
      <c r="B106" s="176"/>
      <c r="C106" s="126"/>
      <c r="D106" s="127"/>
      <c r="E106" s="129"/>
      <c r="F106" s="129"/>
      <c r="G106" s="138"/>
      <c r="H106" s="152"/>
      <c r="I106" s="153"/>
      <c r="J106" s="153"/>
      <c r="K106" s="153"/>
      <c r="L106" s="153"/>
      <c r="M106" s="153"/>
      <c r="N106" s="153"/>
      <c r="O106" s="153"/>
      <c r="P106" s="153"/>
      <c r="Q106" s="153"/>
      <c r="R106" s="153"/>
      <c r="S106" s="153"/>
      <c r="T106" s="153"/>
      <c r="U106" s="153"/>
      <c r="V106" s="153"/>
      <c r="W106" s="153"/>
      <c r="X106" s="153"/>
    </row>
    <row r="107" spans="1:24" s="154" customFormat="1" ht="13.5" x14ac:dyDescent="0.2">
      <c r="A107" s="148"/>
      <c r="B107" s="178" t="s">
        <v>114</v>
      </c>
      <c r="C107" s="145"/>
      <c r="D107" s="123"/>
      <c r="E107" s="130"/>
      <c r="F107" s="130"/>
      <c r="G107" s="138"/>
      <c r="H107" s="152"/>
      <c r="I107" s="153"/>
      <c r="J107" s="153"/>
      <c r="K107" s="153"/>
      <c r="L107" s="153"/>
      <c r="M107" s="153"/>
      <c r="N107" s="153"/>
      <c r="O107" s="153"/>
      <c r="P107" s="153"/>
      <c r="Q107" s="153"/>
      <c r="R107" s="153"/>
      <c r="S107" s="153"/>
      <c r="T107" s="153"/>
      <c r="U107" s="153"/>
      <c r="V107" s="153"/>
      <c r="W107" s="153"/>
      <c r="X107" s="153"/>
    </row>
    <row r="108" spans="1:24" s="154" customFormat="1" ht="13.5" x14ac:dyDescent="0.2">
      <c r="A108" s="148"/>
      <c r="B108" s="181" t="s">
        <v>126</v>
      </c>
      <c r="C108" s="181"/>
      <c r="D108" s="181"/>
      <c r="E108" s="181"/>
      <c r="F108" s="181"/>
      <c r="G108" s="138"/>
      <c r="H108" s="152"/>
      <c r="I108" s="153"/>
      <c r="J108" s="153"/>
      <c r="K108" s="153"/>
      <c r="L108" s="153"/>
      <c r="M108" s="153"/>
      <c r="N108" s="153"/>
      <c r="O108" s="153"/>
      <c r="P108" s="153"/>
      <c r="Q108" s="153"/>
      <c r="R108" s="153"/>
      <c r="S108" s="153"/>
      <c r="T108" s="153"/>
      <c r="U108" s="153"/>
      <c r="V108" s="153"/>
      <c r="W108" s="153"/>
      <c r="X108" s="153"/>
    </row>
    <row r="109" spans="1:24" s="154" customFormat="1" ht="13.5" x14ac:dyDescent="0.2">
      <c r="A109" s="148"/>
      <c r="B109" s="181" t="s">
        <v>127</v>
      </c>
      <c r="C109" s="181"/>
      <c r="D109" s="181"/>
      <c r="E109" s="181"/>
      <c r="F109" s="181"/>
      <c r="G109" s="138"/>
      <c r="H109" s="152"/>
      <c r="I109" s="153"/>
      <c r="J109" s="153"/>
      <c r="K109" s="153"/>
      <c r="L109" s="153"/>
      <c r="M109" s="153"/>
      <c r="N109" s="153"/>
      <c r="O109" s="153"/>
      <c r="P109" s="153"/>
      <c r="Q109" s="153"/>
      <c r="R109" s="153"/>
      <c r="S109" s="153"/>
      <c r="T109" s="153"/>
      <c r="U109" s="153"/>
      <c r="V109" s="153"/>
      <c r="W109" s="153"/>
      <c r="X109" s="153"/>
    </row>
    <row r="110" spans="1:24" s="154" customFormat="1" ht="27.75" customHeight="1" x14ac:dyDescent="0.2">
      <c r="A110" s="148"/>
      <c r="B110" s="181" t="s">
        <v>128</v>
      </c>
      <c r="C110" s="181"/>
      <c r="D110" s="181"/>
      <c r="E110" s="181"/>
      <c r="F110" s="181"/>
      <c r="G110" s="138"/>
      <c r="H110" s="152"/>
      <c r="I110" s="153"/>
      <c r="J110" s="153"/>
      <c r="K110" s="153"/>
      <c r="L110" s="153"/>
      <c r="M110" s="153"/>
      <c r="N110" s="153"/>
      <c r="O110" s="153"/>
      <c r="P110" s="153"/>
      <c r="Q110" s="153"/>
      <c r="R110" s="153"/>
      <c r="S110" s="153"/>
      <c r="T110" s="153"/>
      <c r="U110" s="153"/>
      <c r="V110" s="153"/>
      <c r="W110" s="153"/>
      <c r="X110" s="153"/>
    </row>
    <row r="111" spans="1:24" s="154" customFormat="1" ht="27.75" customHeight="1" x14ac:dyDescent="0.2">
      <c r="A111" s="148"/>
      <c r="B111" s="181" t="s">
        <v>129</v>
      </c>
      <c r="C111" s="181"/>
      <c r="D111" s="181"/>
      <c r="E111" s="181"/>
      <c r="F111" s="181"/>
      <c r="G111" s="138"/>
      <c r="H111" s="152"/>
      <c r="I111" s="153"/>
      <c r="J111" s="153"/>
      <c r="K111" s="153"/>
      <c r="L111" s="153"/>
      <c r="M111" s="153"/>
      <c r="N111" s="153"/>
      <c r="O111" s="153"/>
      <c r="P111" s="153"/>
      <c r="Q111" s="153"/>
      <c r="R111" s="153"/>
      <c r="S111" s="153"/>
      <c r="T111" s="153"/>
      <c r="U111" s="153"/>
      <c r="V111" s="153"/>
      <c r="W111" s="153"/>
      <c r="X111" s="153"/>
    </row>
    <row r="112" spans="1:24" s="154" customFormat="1" ht="13.5" x14ac:dyDescent="0.2">
      <c r="A112" s="148"/>
      <c r="B112" s="181" t="s">
        <v>130</v>
      </c>
      <c r="C112" s="181"/>
      <c r="D112" s="181"/>
      <c r="E112" s="181"/>
      <c r="F112" s="181"/>
      <c r="G112" s="138"/>
      <c r="H112" s="152"/>
      <c r="I112" s="153"/>
      <c r="J112" s="153"/>
      <c r="K112" s="153"/>
      <c r="L112" s="153"/>
      <c r="M112" s="153"/>
      <c r="N112" s="153"/>
      <c r="O112" s="153"/>
      <c r="P112" s="153"/>
      <c r="Q112" s="153"/>
      <c r="R112" s="153"/>
      <c r="S112" s="153"/>
      <c r="T112" s="153"/>
      <c r="U112" s="153"/>
      <c r="V112" s="153"/>
      <c r="W112" s="153"/>
      <c r="X112" s="153"/>
    </row>
    <row r="113" spans="1:24" s="154" customFormat="1" ht="25.5" customHeight="1" x14ac:dyDescent="0.2">
      <c r="A113" s="148"/>
      <c r="B113" s="181" t="s">
        <v>131</v>
      </c>
      <c r="C113" s="181"/>
      <c r="D113" s="181"/>
      <c r="E113" s="181"/>
      <c r="F113" s="181"/>
      <c r="G113" s="138"/>
      <c r="H113" s="152"/>
      <c r="I113" s="153"/>
      <c r="J113" s="153"/>
      <c r="K113" s="153"/>
      <c r="L113" s="153"/>
      <c r="M113" s="153"/>
      <c r="N113" s="153"/>
      <c r="O113" s="153"/>
      <c r="P113" s="153"/>
      <c r="Q113" s="153"/>
      <c r="R113" s="153"/>
      <c r="S113" s="153"/>
      <c r="T113" s="153"/>
      <c r="U113" s="153"/>
      <c r="V113" s="153"/>
      <c r="W113" s="153"/>
      <c r="X113" s="153"/>
    </row>
    <row r="114" spans="1:24" s="154" customFormat="1" ht="13.5" x14ac:dyDescent="0.2">
      <c r="A114" s="148"/>
      <c r="B114" s="176"/>
      <c r="C114" s="126"/>
      <c r="D114" s="127"/>
      <c r="E114" s="129"/>
      <c r="F114" s="129"/>
      <c r="G114" s="138"/>
      <c r="H114" s="152"/>
      <c r="I114" s="153"/>
      <c r="J114" s="153"/>
      <c r="K114" s="153"/>
      <c r="L114" s="153"/>
      <c r="M114" s="153"/>
      <c r="N114" s="153"/>
      <c r="O114" s="153"/>
      <c r="P114" s="153"/>
      <c r="Q114" s="153"/>
      <c r="R114" s="153"/>
      <c r="S114" s="153"/>
      <c r="T114" s="153"/>
      <c r="U114" s="153"/>
      <c r="V114" s="153"/>
      <c r="W114" s="153"/>
      <c r="X114" s="153"/>
    </row>
    <row r="115" spans="1:24" s="154" customFormat="1" ht="13.5" x14ac:dyDescent="0.2">
      <c r="A115" s="148"/>
      <c r="B115" s="177" t="s">
        <v>113</v>
      </c>
      <c r="C115" s="126"/>
      <c r="D115" s="127"/>
      <c r="E115" s="129"/>
      <c r="F115" s="129"/>
      <c r="G115" s="138"/>
      <c r="H115" s="152"/>
      <c r="I115" s="153"/>
      <c r="J115" s="153"/>
      <c r="K115" s="153"/>
      <c r="L115" s="153"/>
      <c r="M115" s="153"/>
      <c r="N115" s="153"/>
      <c r="O115" s="153"/>
      <c r="P115" s="153"/>
      <c r="Q115" s="153"/>
      <c r="R115" s="153"/>
      <c r="S115" s="153"/>
      <c r="T115" s="153"/>
      <c r="U115" s="153"/>
      <c r="V115" s="153"/>
      <c r="W115" s="153"/>
      <c r="X115" s="153"/>
    </row>
    <row r="116" spans="1:24" s="154" customFormat="1" ht="12.75" customHeight="1" x14ac:dyDescent="0.2">
      <c r="A116" s="148"/>
      <c r="B116" s="181" t="s">
        <v>132</v>
      </c>
      <c r="C116" s="181"/>
      <c r="D116" s="181"/>
      <c r="E116" s="181"/>
      <c r="F116" s="181"/>
      <c r="G116" s="138"/>
      <c r="H116" s="152"/>
      <c r="I116" s="153"/>
      <c r="J116" s="153"/>
      <c r="K116" s="153"/>
      <c r="L116" s="153"/>
      <c r="M116" s="153"/>
      <c r="N116" s="153"/>
      <c r="O116" s="153"/>
      <c r="P116" s="153"/>
      <c r="Q116" s="153"/>
      <c r="R116" s="153"/>
      <c r="S116" s="153"/>
      <c r="T116" s="153"/>
      <c r="U116" s="153"/>
      <c r="V116" s="153"/>
      <c r="W116" s="153"/>
      <c r="X116" s="153"/>
    </row>
    <row r="117" spans="1:24" s="154" customFormat="1" ht="13.5" x14ac:dyDescent="0.2">
      <c r="A117" s="148"/>
      <c r="B117" s="176"/>
      <c r="C117" s="126"/>
      <c r="D117" s="127"/>
      <c r="E117" s="129"/>
      <c r="F117" s="129"/>
      <c r="G117" s="138"/>
      <c r="H117" s="152"/>
      <c r="I117" s="153"/>
      <c r="J117" s="153"/>
      <c r="K117" s="153"/>
      <c r="L117" s="153"/>
      <c r="M117" s="153"/>
      <c r="N117" s="153"/>
      <c r="O117" s="153"/>
      <c r="P117" s="153"/>
      <c r="Q117" s="153"/>
      <c r="R117" s="153"/>
      <c r="S117" s="153"/>
      <c r="T117" s="153"/>
      <c r="U117" s="153"/>
      <c r="V117" s="153"/>
      <c r="W117" s="153"/>
      <c r="X117" s="153"/>
    </row>
    <row r="118" spans="1:24" s="154" customFormat="1" ht="13.5" x14ac:dyDescent="0.2">
      <c r="A118" s="148"/>
      <c r="B118" s="177" t="s">
        <v>133</v>
      </c>
      <c r="C118" s="126"/>
      <c r="D118" s="127"/>
      <c r="E118" s="129"/>
      <c r="F118" s="129"/>
      <c r="G118" s="138"/>
      <c r="H118" s="152"/>
      <c r="I118" s="153"/>
      <c r="J118" s="153"/>
      <c r="K118" s="153"/>
      <c r="L118" s="153"/>
      <c r="M118" s="153"/>
      <c r="N118" s="153"/>
      <c r="O118" s="153"/>
      <c r="P118" s="153"/>
      <c r="Q118" s="153"/>
      <c r="R118" s="153"/>
      <c r="S118" s="153"/>
      <c r="T118" s="153"/>
      <c r="U118" s="153"/>
      <c r="V118" s="153"/>
      <c r="W118" s="153"/>
      <c r="X118" s="153"/>
    </row>
    <row r="119" spans="1:24" s="154" customFormat="1" ht="52.5" customHeight="1" x14ac:dyDescent="0.2">
      <c r="A119" s="148"/>
      <c r="B119" s="181" t="s">
        <v>134</v>
      </c>
      <c r="C119" s="181"/>
      <c r="D119" s="181"/>
      <c r="E119" s="181"/>
      <c r="F119" s="181"/>
      <c r="G119" s="138"/>
      <c r="H119" s="152"/>
      <c r="I119" s="153"/>
      <c r="J119" s="153"/>
      <c r="K119" s="153"/>
      <c r="L119" s="153"/>
      <c r="M119" s="153"/>
      <c r="N119" s="153"/>
      <c r="O119" s="153"/>
      <c r="P119" s="153"/>
      <c r="Q119" s="153"/>
      <c r="R119" s="153"/>
      <c r="S119" s="153"/>
      <c r="T119" s="153"/>
      <c r="U119" s="153"/>
      <c r="V119" s="153"/>
      <c r="W119" s="153"/>
      <c r="X119" s="153"/>
    </row>
    <row r="120" spans="1:24" s="154" customFormat="1" ht="13.5" x14ac:dyDescent="0.2">
      <c r="A120" s="148"/>
      <c r="B120" s="175"/>
      <c r="C120" s="145"/>
      <c r="D120" s="123"/>
      <c r="E120" s="130"/>
      <c r="F120" s="130"/>
      <c r="G120" s="138"/>
      <c r="H120" s="152"/>
      <c r="I120" s="153"/>
      <c r="J120" s="153"/>
      <c r="K120" s="153"/>
      <c r="L120" s="153"/>
      <c r="M120" s="153"/>
      <c r="N120" s="153"/>
      <c r="O120" s="153"/>
      <c r="P120" s="153"/>
      <c r="Q120" s="153"/>
      <c r="R120" s="153"/>
      <c r="S120" s="153"/>
      <c r="T120" s="153"/>
      <c r="U120" s="153"/>
      <c r="V120" s="153"/>
      <c r="W120" s="153"/>
      <c r="X120" s="153"/>
    </row>
    <row r="121" spans="1:24" s="154" customFormat="1" ht="39.75" customHeight="1" x14ac:dyDescent="0.2">
      <c r="A121" s="148"/>
      <c r="B121" s="181" t="s">
        <v>135</v>
      </c>
      <c r="C121" s="181"/>
      <c r="D121" s="181"/>
      <c r="E121" s="181"/>
      <c r="F121" s="181"/>
      <c r="G121" s="138"/>
      <c r="H121" s="152"/>
      <c r="I121" s="153"/>
      <c r="J121" s="153"/>
      <c r="K121" s="153"/>
      <c r="L121" s="153"/>
      <c r="M121" s="153"/>
      <c r="N121" s="153"/>
      <c r="O121" s="153"/>
      <c r="P121" s="153"/>
      <c r="Q121" s="153"/>
      <c r="R121" s="153"/>
      <c r="S121" s="153"/>
      <c r="T121" s="153"/>
      <c r="U121" s="153"/>
      <c r="V121" s="153"/>
      <c r="W121" s="153"/>
      <c r="X121" s="153"/>
    </row>
    <row r="122" spans="1:24" s="154" customFormat="1" ht="13.5" x14ac:dyDescent="0.2">
      <c r="A122" s="148"/>
      <c r="B122" s="175"/>
      <c r="C122" s="145"/>
      <c r="D122" s="123"/>
      <c r="E122" s="130"/>
      <c r="F122" s="130"/>
      <c r="G122" s="138"/>
      <c r="H122" s="152"/>
      <c r="I122" s="153"/>
      <c r="J122" s="153"/>
      <c r="K122" s="153"/>
      <c r="L122" s="153"/>
      <c r="M122" s="153"/>
      <c r="N122" s="153"/>
      <c r="O122" s="153"/>
      <c r="P122" s="153"/>
      <c r="Q122" s="153"/>
      <c r="R122" s="153"/>
      <c r="S122" s="153"/>
      <c r="T122" s="153"/>
      <c r="U122" s="153"/>
      <c r="V122" s="153"/>
      <c r="W122" s="153"/>
      <c r="X122" s="153"/>
    </row>
    <row r="123" spans="1:24" s="154" customFormat="1" ht="53.25" customHeight="1" x14ac:dyDescent="0.2">
      <c r="A123" s="148"/>
      <c r="B123" s="181" t="s">
        <v>136</v>
      </c>
      <c r="C123" s="181"/>
      <c r="D123" s="181"/>
      <c r="E123" s="181"/>
      <c r="F123" s="181"/>
      <c r="G123" s="138"/>
      <c r="H123" s="152"/>
      <c r="I123" s="153"/>
      <c r="J123" s="153"/>
      <c r="K123" s="153"/>
      <c r="L123" s="153"/>
      <c r="M123" s="153"/>
      <c r="N123" s="153"/>
      <c r="O123" s="153"/>
      <c r="P123" s="153"/>
      <c r="Q123" s="153"/>
      <c r="R123" s="153"/>
      <c r="S123" s="153"/>
      <c r="T123" s="153"/>
      <c r="U123" s="153"/>
      <c r="V123" s="153"/>
      <c r="W123" s="153"/>
      <c r="X123" s="153"/>
    </row>
    <row r="124" spans="1:24" s="154" customFormat="1" ht="13.5" x14ac:dyDescent="0.2">
      <c r="A124" s="148"/>
      <c r="B124" s="175"/>
      <c r="C124" s="145"/>
      <c r="D124" s="123"/>
      <c r="E124" s="130"/>
      <c r="F124" s="130"/>
      <c r="G124" s="138"/>
      <c r="H124" s="152"/>
      <c r="I124" s="153"/>
      <c r="J124" s="153"/>
      <c r="K124" s="153"/>
      <c r="L124" s="153"/>
      <c r="M124" s="153"/>
      <c r="N124" s="153"/>
      <c r="O124" s="153"/>
      <c r="P124" s="153"/>
      <c r="Q124" s="153"/>
      <c r="R124" s="153"/>
      <c r="S124" s="153"/>
      <c r="T124" s="153"/>
      <c r="U124" s="153"/>
      <c r="V124" s="153"/>
      <c r="W124" s="153"/>
      <c r="X124" s="153"/>
    </row>
    <row r="125" spans="1:24" s="154" customFormat="1" ht="26.25" customHeight="1" x14ac:dyDescent="0.2">
      <c r="A125" s="148"/>
      <c r="B125" s="181" t="s">
        <v>137</v>
      </c>
      <c r="C125" s="181"/>
      <c r="D125" s="181"/>
      <c r="E125" s="181"/>
      <c r="F125" s="181"/>
      <c r="G125" s="138"/>
      <c r="H125" s="152"/>
      <c r="I125" s="153"/>
      <c r="J125" s="153"/>
      <c r="K125" s="153"/>
      <c r="L125" s="153"/>
      <c r="M125" s="153"/>
      <c r="N125" s="153"/>
      <c r="O125" s="153"/>
      <c r="P125" s="153"/>
      <c r="Q125" s="153"/>
      <c r="R125" s="153"/>
      <c r="S125" s="153"/>
      <c r="T125" s="153"/>
      <c r="U125" s="153"/>
      <c r="V125" s="153"/>
      <c r="W125" s="153"/>
      <c r="X125" s="153"/>
    </row>
    <row r="126" spans="1:24" s="154" customFormat="1" ht="13.5" x14ac:dyDescent="0.2">
      <c r="A126" s="148"/>
      <c r="B126" s="145"/>
      <c r="C126" s="145"/>
      <c r="D126" s="123"/>
      <c r="E126" s="130"/>
      <c r="F126" s="130"/>
      <c r="G126" s="138"/>
      <c r="H126" s="152"/>
      <c r="I126" s="153"/>
      <c r="J126" s="153"/>
      <c r="K126" s="153"/>
      <c r="L126" s="153"/>
      <c r="M126" s="153"/>
      <c r="N126" s="153"/>
      <c r="O126" s="153"/>
      <c r="P126" s="153"/>
      <c r="Q126" s="153"/>
      <c r="R126" s="153"/>
      <c r="S126" s="153"/>
      <c r="T126" s="153"/>
      <c r="U126" s="153"/>
      <c r="V126" s="153"/>
      <c r="W126" s="153"/>
      <c r="X126" s="153"/>
    </row>
    <row r="127" spans="1:24" s="154" customFormat="1" ht="40.5" customHeight="1" x14ac:dyDescent="0.2">
      <c r="A127" s="148"/>
      <c r="B127" s="182" t="s">
        <v>138</v>
      </c>
      <c r="C127" s="182"/>
      <c r="D127" s="182"/>
      <c r="E127" s="182"/>
      <c r="F127" s="182"/>
      <c r="G127" s="138"/>
      <c r="H127" s="152"/>
      <c r="I127" s="153"/>
      <c r="J127" s="153"/>
      <c r="K127" s="153"/>
      <c r="L127" s="153"/>
      <c r="M127" s="153"/>
      <c r="N127" s="153"/>
      <c r="O127" s="153"/>
      <c r="P127" s="153"/>
      <c r="Q127" s="153"/>
      <c r="R127" s="153"/>
      <c r="S127" s="153"/>
      <c r="T127" s="153"/>
      <c r="U127" s="153"/>
      <c r="V127" s="153"/>
      <c r="W127" s="153"/>
      <c r="X127" s="153"/>
    </row>
    <row r="128" spans="1:24" s="58" customFormat="1" x14ac:dyDescent="0.2">
      <c r="A128" s="54"/>
      <c r="B128" s="73"/>
      <c r="C128" s="55"/>
      <c r="D128" s="56"/>
      <c r="E128" s="57"/>
      <c r="F128" s="57"/>
      <c r="G128" s="57"/>
      <c r="H128" s="92" t="str">
        <f t="shared" si="0"/>
        <v/>
      </c>
      <c r="I128" s="146"/>
      <c r="J128" s="146"/>
      <c r="K128" s="146"/>
      <c r="L128" s="146"/>
    </row>
    <row r="129" spans="1:12" s="58" customFormat="1" x14ac:dyDescent="0.2">
      <c r="A129" s="54"/>
      <c r="B129" s="73"/>
      <c r="C129" s="55"/>
      <c r="D129" s="56"/>
      <c r="E129" s="57"/>
      <c r="F129" s="57"/>
      <c r="G129" s="57"/>
      <c r="H129" s="92" t="str">
        <f t="shared" si="0"/>
        <v/>
      </c>
      <c r="I129" s="146"/>
      <c r="J129" s="146"/>
      <c r="K129" s="146"/>
      <c r="L129" s="146"/>
    </row>
    <row r="130" spans="1:12" s="89" customFormat="1" ht="72" x14ac:dyDescent="0.2">
      <c r="A130" s="93">
        <f>IF(B129="",1+MAX($A$8:A129),"")</f>
        <v>1</v>
      </c>
      <c r="B130" s="132" t="s">
        <v>0</v>
      </c>
      <c r="C130" s="135"/>
      <c r="D130" s="47"/>
      <c r="E130" s="142"/>
      <c r="F130" s="179" t="str">
        <f>IF((D130*E130)=0," ",(D130*E130))</f>
        <v xml:space="preserve"> </v>
      </c>
      <c r="G130" s="86"/>
      <c r="H130" s="92" t="str">
        <f t="shared" si="0"/>
        <v/>
      </c>
      <c r="I130" s="146"/>
      <c r="J130" s="146"/>
      <c r="K130" s="146"/>
      <c r="L130" s="146"/>
    </row>
    <row r="131" spans="1:12" s="89" customFormat="1" ht="24" x14ac:dyDescent="0.2">
      <c r="A131" s="93"/>
      <c r="B131" s="133" t="s">
        <v>139</v>
      </c>
      <c r="C131" s="135" t="s">
        <v>17</v>
      </c>
      <c r="D131" s="131"/>
      <c r="E131" s="143"/>
      <c r="F131" s="179"/>
      <c r="G131" s="86"/>
      <c r="H131" s="92"/>
      <c r="I131" s="146"/>
      <c r="J131" s="146"/>
      <c r="K131" s="146"/>
      <c r="L131" s="146"/>
    </row>
    <row r="132" spans="1:12" s="89" customFormat="1" x14ac:dyDescent="0.2">
      <c r="A132" s="93" t="str">
        <f>IF(B130="",1+MAX($A$8:A130),"")</f>
        <v/>
      </c>
      <c r="B132" s="48"/>
      <c r="C132" s="87"/>
      <c r="D132" s="88"/>
      <c r="E132" s="57"/>
      <c r="F132" s="86"/>
      <c r="G132" s="86"/>
      <c r="H132" s="92" t="str">
        <f t="shared" si="0"/>
        <v/>
      </c>
      <c r="I132" s="146"/>
      <c r="J132" s="146"/>
      <c r="K132" s="146"/>
      <c r="L132" s="146"/>
    </row>
    <row r="133" spans="1:12" s="89" customFormat="1" ht="84" x14ac:dyDescent="0.2">
      <c r="A133" s="93">
        <f>IF(B132="",1+MAX($A$8:A132),"")</f>
        <v>2</v>
      </c>
      <c r="B133" s="132" t="s">
        <v>28</v>
      </c>
      <c r="C133" s="135"/>
      <c r="D133" s="47"/>
      <c r="E133" s="142"/>
      <c r="F133" s="179" t="str">
        <f>IF((D133*E133)=0," ",(D133*E133))</f>
        <v xml:space="preserve"> </v>
      </c>
      <c r="G133" s="86"/>
      <c r="H133" s="92" t="str">
        <f t="shared" si="0"/>
        <v/>
      </c>
      <c r="I133" s="146"/>
      <c r="J133" s="146"/>
      <c r="K133" s="146"/>
      <c r="L133" s="146"/>
    </row>
    <row r="134" spans="1:12" s="89" customFormat="1" ht="24" x14ac:dyDescent="0.2">
      <c r="A134" s="93"/>
      <c r="B134" s="133" t="s">
        <v>140</v>
      </c>
      <c r="C134" s="135" t="s">
        <v>29</v>
      </c>
      <c r="D134" s="131"/>
      <c r="E134" s="143"/>
      <c r="F134" s="179"/>
      <c r="G134" s="86"/>
      <c r="H134" s="92"/>
      <c r="I134" s="146"/>
      <c r="J134" s="146"/>
      <c r="K134" s="146"/>
      <c r="L134" s="146"/>
    </row>
    <row r="135" spans="1:12" s="89" customFormat="1" x14ac:dyDescent="0.2">
      <c r="A135" s="93" t="str">
        <f>IF(B133="",1+MAX($A$8:A133),"")</f>
        <v/>
      </c>
      <c r="B135" s="48"/>
      <c r="C135" s="87"/>
      <c r="D135" s="88"/>
      <c r="E135" s="57"/>
      <c r="F135" s="86"/>
      <c r="G135" s="86"/>
      <c r="H135" s="92" t="str">
        <f t="shared" si="0"/>
        <v/>
      </c>
      <c r="I135" s="146"/>
      <c r="J135" s="146"/>
      <c r="K135" s="146"/>
      <c r="L135" s="146"/>
    </row>
    <row r="136" spans="1:12" s="89" customFormat="1" ht="84" x14ac:dyDescent="0.2">
      <c r="A136" s="93">
        <f>IF(B135="",1+MAX($A$8:A135),"")</f>
        <v>3</v>
      </c>
      <c r="B136" s="132" t="s">
        <v>36</v>
      </c>
      <c r="C136" s="135"/>
      <c r="D136" s="47"/>
      <c r="E136" s="142"/>
      <c r="F136" s="179" t="str">
        <f>IF((D136*E136)=0," ",(D136*E136))</f>
        <v xml:space="preserve"> </v>
      </c>
      <c r="G136" s="86"/>
      <c r="H136" s="92" t="str">
        <f t="shared" si="0"/>
        <v/>
      </c>
      <c r="I136" s="146"/>
      <c r="J136" s="146"/>
      <c r="K136" s="146"/>
      <c r="L136" s="146"/>
    </row>
    <row r="137" spans="1:12" s="89" customFormat="1" ht="24" x14ac:dyDescent="0.2">
      <c r="A137" s="93"/>
      <c r="B137" s="133" t="s">
        <v>140</v>
      </c>
      <c r="C137" s="135" t="s">
        <v>29</v>
      </c>
      <c r="D137" s="131"/>
      <c r="E137" s="143"/>
      <c r="F137" s="179"/>
      <c r="G137" s="86"/>
      <c r="H137" s="92"/>
      <c r="I137" s="146"/>
      <c r="J137" s="146"/>
      <c r="K137" s="146"/>
      <c r="L137" s="146"/>
    </row>
    <row r="138" spans="1:12" s="89" customFormat="1" x14ac:dyDescent="0.2">
      <c r="A138" s="93" t="str">
        <f>IF(B136="",1+MAX($A$8:A136),"")</f>
        <v/>
      </c>
      <c r="B138" s="48"/>
      <c r="C138" s="87"/>
      <c r="D138" s="88"/>
      <c r="E138" s="57"/>
      <c r="F138" s="86"/>
      <c r="G138" s="86"/>
      <c r="H138" s="92" t="str">
        <f t="shared" si="0"/>
        <v/>
      </c>
      <c r="I138" s="146"/>
      <c r="J138" s="146"/>
      <c r="K138" s="146"/>
      <c r="L138" s="146"/>
    </row>
    <row r="139" spans="1:12" s="89" customFormat="1" ht="96" x14ac:dyDescent="0.2">
      <c r="A139" s="93">
        <f>IF(B138="",1+MAX($A$8:A138),"")</f>
        <v>4</v>
      </c>
      <c r="B139" s="91" t="s">
        <v>41</v>
      </c>
      <c r="C139" s="87"/>
      <c r="D139" s="142"/>
      <c r="E139" s="142"/>
      <c r="F139" s="179" t="str">
        <f>IF((D139*E139)=0," ",(D139*E139))</f>
        <v xml:space="preserve"> </v>
      </c>
      <c r="G139" s="86"/>
      <c r="H139" s="92" t="str">
        <f t="shared" si="0"/>
        <v/>
      </c>
      <c r="I139" s="146"/>
      <c r="J139" s="146"/>
      <c r="K139" s="146"/>
      <c r="L139" s="146"/>
    </row>
    <row r="140" spans="1:12" s="89" customFormat="1" ht="24" x14ac:dyDescent="0.2">
      <c r="A140" s="93"/>
      <c r="B140" s="133" t="s">
        <v>139</v>
      </c>
      <c r="C140" s="87" t="s">
        <v>29</v>
      </c>
      <c r="D140" s="131"/>
      <c r="E140" s="143"/>
      <c r="F140" s="179"/>
      <c r="G140" s="86"/>
      <c r="H140" s="92"/>
      <c r="I140" s="146"/>
      <c r="J140" s="146"/>
      <c r="K140" s="146"/>
      <c r="L140" s="146"/>
    </row>
    <row r="141" spans="1:12" s="89" customFormat="1" x14ac:dyDescent="0.2">
      <c r="A141" s="93" t="str">
        <f>IF(B139="",1+MAX($A$8:A139),"")</f>
        <v/>
      </c>
      <c r="B141" s="91"/>
      <c r="C141" s="87"/>
      <c r="D141" s="88"/>
      <c r="E141" s="86"/>
      <c r="F141" s="86"/>
      <c r="G141" s="86"/>
      <c r="H141" s="92" t="str">
        <f t="shared" si="0"/>
        <v/>
      </c>
      <c r="I141" s="146"/>
      <c r="J141" s="146"/>
      <c r="K141" s="146"/>
      <c r="L141" s="146"/>
    </row>
    <row r="142" spans="1:12" s="89" customFormat="1" ht="84" x14ac:dyDescent="0.2">
      <c r="A142" s="93">
        <f>IF(B141="",1+MAX($A$8:A141),"")</f>
        <v>5</v>
      </c>
      <c r="B142" s="91" t="s">
        <v>37</v>
      </c>
      <c r="C142" s="87"/>
      <c r="D142" s="88"/>
      <c r="E142" s="86"/>
      <c r="F142" s="86"/>
      <c r="G142" s="86"/>
      <c r="H142" s="92" t="str">
        <f t="shared" si="0"/>
        <v/>
      </c>
      <c r="I142" s="146"/>
      <c r="J142" s="146"/>
      <c r="K142" s="146"/>
      <c r="L142" s="146"/>
    </row>
    <row r="143" spans="1:12" s="89" customFormat="1" ht="87" x14ac:dyDescent="0.2">
      <c r="A143" s="93" t="str">
        <f>IF(B142="",1+MAX($A$8:A142),"")</f>
        <v/>
      </c>
      <c r="B143" s="91" t="s">
        <v>38</v>
      </c>
      <c r="C143" s="87" t="s">
        <v>17</v>
      </c>
      <c r="D143" s="88">
        <v>1</v>
      </c>
      <c r="E143" s="144"/>
      <c r="F143" s="180" t="str">
        <f>IF((D143*E143)=0," ",(D143*E143))</f>
        <v xml:space="preserve"> </v>
      </c>
      <c r="G143" s="86"/>
      <c r="H143" s="92" t="str">
        <f t="shared" ref="H143:H147" si="1">IF(LEN(B143)&lt;255,"",LEN(B143)-255)</f>
        <v/>
      </c>
      <c r="I143" s="146"/>
      <c r="J143" s="146"/>
      <c r="K143" s="146"/>
      <c r="L143" s="146"/>
    </row>
    <row r="144" spans="1:12" x14ac:dyDescent="0.2">
      <c r="A144" s="93" t="str">
        <f>IF(B142="",1+MAX($A$8:A142),"")</f>
        <v/>
      </c>
      <c r="F144" s="86"/>
      <c r="G144" s="86"/>
      <c r="H144" s="92" t="str">
        <f t="shared" si="1"/>
        <v/>
      </c>
      <c r="L144" s="146"/>
    </row>
    <row r="145" spans="1:12" x14ac:dyDescent="0.2">
      <c r="A145" s="69"/>
      <c r="G145" s="57"/>
      <c r="H145" s="92" t="str">
        <f t="shared" si="1"/>
        <v/>
      </c>
      <c r="L145" s="146"/>
    </row>
    <row r="146" spans="1:12" ht="13.5" x14ac:dyDescent="0.25">
      <c r="A146" s="104" t="str">
        <f>CONCATENATE("SKUPAJ:  ",B9)</f>
        <v>SKUPAJ:  4/2.3.2.0  SPLOŠNO</v>
      </c>
      <c r="B146" s="105"/>
      <c r="C146" s="106"/>
      <c r="D146" s="107"/>
      <c r="E146" s="108"/>
      <c r="F146" s="122" t="str">
        <f>IF(SUM(F130:F144)=0," ",SUM(F130:F144))</f>
        <v xml:space="preserve"> </v>
      </c>
      <c r="G146" s="70"/>
      <c r="H146" s="92" t="str">
        <f t="shared" si="1"/>
        <v/>
      </c>
      <c r="L146" s="146"/>
    </row>
    <row r="147" spans="1:12" x14ac:dyDescent="0.2">
      <c r="A147" s="69"/>
      <c r="G147" s="57"/>
      <c r="H147" s="92" t="str">
        <f t="shared" si="1"/>
        <v/>
      </c>
      <c r="L147" s="146"/>
    </row>
    <row r="148" spans="1:12" x14ac:dyDescent="0.2">
      <c r="G148" s="57"/>
      <c r="H148" s="85"/>
      <c r="L148" s="146"/>
    </row>
  </sheetData>
  <sheetProtection algorithmName="SHA-512" hashValue="dM0e9Iu3Xxa8wcn7vY3BPngWIydZOHMVtYIQ8cCQstIPNk7Nx7Yb6Hwn1cLeytPp2qpS1dJXUrHaoMGIi/og5Q==" saltValue="SMvK6fkMLlrS65Yu2VKEBQ==" spinCount="100000" sheet="1" objects="1" scenarios="1"/>
  <mergeCells count="65">
    <mergeCell ref="B26:F26"/>
    <mergeCell ref="B13:E13"/>
    <mergeCell ref="B14:E14"/>
    <mergeCell ref="B16:F16"/>
    <mergeCell ref="B17:F17"/>
    <mergeCell ref="B18:F18"/>
    <mergeCell ref="B19:E19"/>
    <mergeCell ref="B20:F20"/>
    <mergeCell ref="B21:F21"/>
    <mergeCell ref="B22:F22"/>
    <mergeCell ref="B23:F23"/>
    <mergeCell ref="B24:F24"/>
    <mergeCell ref="B46:E46"/>
    <mergeCell ref="B27:F27"/>
    <mergeCell ref="B29:F29"/>
    <mergeCell ref="B31:F31"/>
    <mergeCell ref="B33:F33"/>
    <mergeCell ref="B35:F35"/>
    <mergeCell ref="B37:F37"/>
    <mergeCell ref="B39:F39"/>
    <mergeCell ref="B40:F40"/>
    <mergeCell ref="B42:F42"/>
    <mergeCell ref="B44:F44"/>
    <mergeCell ref="B45:E45"/>
    <mergeCell ref="B67:F67"/>
    <mergeCell ref="B47:E47"/>
    <mergeCell ref="B48:F48"/>
    <mergeCell ref="B50:F50"/>
    <mergeCell ref="B52:F52"/>
    <mergeCell ref="B54:F54"/>
    <mergeCell ref="B56:E56"/>
    <mergeCell ref="B57:F57"/>
    <mergeCell ref="B59:F59"/>
    <mergeCell ref="B61:F61"/>
    <mergeCell ref="B63:F63"/>
    <mergeCell ref="B65:F65"/>
    <mergeCell ref="B88:F88"/>
    <mergeCell ref="B68:F68"/>
    <mergeCell ref="B70:F70"/>
    <mergeCell ref="B71:F71"/>
    <mergeCell ref="B73:F73"/>
    <mergeCell ref="B75:F75"/>
    <mergeCell ref="B79:F79"/>
    <mergeCell ref="B80:F80"/>
    <mergeCell ref="B81:F81"/>
    <mergeCell ref="B83:F83"/>
    <mergeCell ref="B85:F85"/>
    <mergeCell ref="B86:F86"/>
    <mergeCell ref="B116:F116"/>
    <mergeCell ref="B92:F92"/>
    <mergeCell ref="B93:F93"/>
    <mergeCell ref="B94:F94"/>
    <mergeCell ref="B97:F97"/>
    <mergeCell ref="B101:D101"/>
    <mergeCell ref="B108:F108"/>
    <mergeCell ref="B109:F109"/>
    <mergeCell ref="B110:F110"/>
    <mergeCell ref="B111:F111"/>
    <mergeCell ref="B112:F112"/>
    <mergeCell ref="B113:F113"/>
    <mergeCell ref="B119:F119"/>
    <mergeCell ref="B121:F121"/>
    <mergeCell ref="B123:F123"/>
    <mergeCell ref="B125:F125"/>
    <mergeCell ref="B127:F127"/>
  </mergeCells>
  <phoneticPr fontId="8" type="noConversion"/>
  <pageMargins left="0.98425196850393704" right="0.59055118110236227" top="0.39370078740157483" bottom="0.98425196850393704" header="0.19685039370078741" footer="0.39370078740157483"/>
  <pageSetup paperSize="9" scale="85" orientation="portrait" r:id="rId1"/>
  <headerFooter>
    <oddFooter>&amp;L&amp;"Arial,Poševno"&amp;8Energetska sanacija in adaptacija objekta CŠOD OE Soča - &amp;A
doc: &amp;F&amp;R&amp;"Arial,Krepko"&amp;20 4/2&amp;"Arial,Poševno"&amp;8
list št: p/&amp;P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IW2000"/>
  <sheetViews>
    <sheetView showZeros="0" view="pageBreakPreview" zoomScaleNormal="100" zoomScaleSheetLayoutView="100" workbookViewId="0">
      <selection activeCell="B35" sqref="B35:F35"/>
    </sheetView>
  </sheetViews>
  <sheetFormatPr defaultColWidth="9.7109375" defaultRowHeight="12" x14ac:dyDescent="0.2"/>
  <cols>
    <col min="1" max="1" width="4.28515625" style="67" customWidth="1"/>
    <col min="2" max="2" width="40.7109375" style="71" customWidth="1"/>
    <col min="3" max="3" width="4.7109375" style="55" customWidth="1"/>
    <col min="4" max="4" width="7.7109375" style="56" customWidth="1"/>
    <col min="5" max="6" width="15.7109375" style="57" customWidth="1"/>
    <col min="7" max="7" width="15.7109375" style="66" customWidth="1"/>
    <col min="8" max="11" width="0" style="53" hidden="1" customWidth="1"/>
    <col min="12" max="18" width="0" style="66" hidden="1" customWidth="1"/>
    <col min="19" max="16384" width="9.7109375" style="66"/>
  </cols>
  <sheetData>
    <row r="1" spans="1:12" s="59" customFormat="1" x14ac:dyDescent="0.2">
      <c r="E1" s="196"/>
      <c r="H1" s="53"/>
      <c r="I1" s="53"/>
      <c r="J1" s="53"/>
      <c r="K1" s="53"/>
    </row>
    <row r="2" spans="1:12" s="59" customFormat="1" x14ac:dyDescent="0.2">
      <c r="A2" s="82"/>
      <c r="B2" s="82"/>
      <c r="C2" s="82"/>
      <c r="D2" s="82"/>
      <c r="E2" s="197"/>
      <c r="H2" s="53"/>
      <c r="I2" s="53"/>
      <c r="J2" s="53"/>
      <c r="K2" s="53"/>
    </row>
    <row r="3" spans="1:12" s="60" customFormat="1" ht="24" x14ac:dyDescent="0.25">
      <c r="A3" s="97"/>
      <c r="B3" s="98" t="s">
        <v>19</v>
      </c>
      <c r="C3" s="99" t="s">
        <v>13</v>
      </c>
      <c r="D3" s="100" t="s">
        <v>14</v>
      </c>
      <c r="E3" s="137" t="s">
        <v>15</v>
      </c>
      <c r="F3" s="134" t="s">
        <v>42</v>
      </c>
      <c r="G3" s="96" t="s">
        <v>43</v>
      </c>
      <c r="I3" s="53"/>
      <c r="J3" s="53"/>
      <c r="K3" s="53"/>
      <c r="L3" s="53"/>
    </row>
    <row r="4" spans="1:12" s="76" customFormat="1" x14ac:dyDescent="0.2">
      <c r="A4" s="78"/>
      <c r="B4" s="79" t="s">
        <v>9</v>
      </c>
      <c r="C4" s="80"/>
      <c r="D4" s="80"/>
      <c r="E4" s="198"/>
      <c r="F4" s="79"/>
      <c r="G4" s="79"/>
      <c r="H4" s="77"/>
      <c r="I4" s="53"/>
      <c r="J4" s="53"/>
      <c r="K4" s="53"/>
      <c r="L4" s="53"/>
    </row>
    <row r="5" spans="1:12" x14ac:dyDescent="0.2">
      <c r="A5" s="61"/>
      <c r="B5" s="62"/>
      <c r="C5" s="63"/>
      <c r="D5" s="64"/>
      <c r="E5" s="199"/>
      <c r="F5" s="65"/>
      <c r="G5" s="65"/>
      <c r="H5" s="66"/>
      <c r="L5" s="53"/>
    </row>
    <row r="6" spans="1:12" ht="12.75" x14ac:dyDescent="0.2">
      <c r="B6" s="72" t="str">
        <f>'rekapitulacija - str.inst.'!C6</f>
        <v xml:space="preserve">4/2.3.2  POPIS MATERIALA IN DEL </v>
      </c>
      <c r="E6" s="200"/>
      <c r="G6" s="57"/>
      <c r="H6" s="51" t="s">
        <v>30</v>
      </c>
      <c r="I6" s="53" t="s">
        <v>31</v>
      </c>
      <c r="J6" s="53" t="s">
        <v>31</v>
      </c>
      <c r="K6" s="53" t="s">
        <v>31</v>
      </c>
      <c r="L6" s="53" t="s">
        <v>31</v>
      </c>
    </row>
    <row r="7" spans="1:12" s="58" customFormat="1" x14ac:dyDescent="0.2">
      <c r="A7" s="54"/>
      <c r="B7" s="73"/>
      <c r="C7" s="55"/>
      <c r="D7" s="56"/>
      <c r="E7" s="200"/>
      <c r="F7" s="57"/>
      <c r="G7" s="57"/>
      <c r="H7" s="50" t="str">
        <f t="shared" ref="H7:H40" si="0">IF(LEN(B7)&lt;255,"",LEN(B7)-255)</f>
        <v/>
      </c>
      <c r="I7" s="53"/>
      <c r="J7" s="53"/>
      <c r="K7" s="53"/>
      <c r="L7" s="53"/>
    </row>
    <row r="8" spans="1:12" ht="12.75" x14ac:dyDescent="0.2">
      <c r="B8" s="72" t="str">
        <f>'rekapitulacija - str.inst.'!B21</f>
        <v>4/2.3.2.1  OGREVANJE</v>
      </c>
      <c r="E8" s="200"/>
      <c r="G8" s="57"/>
      <c r="H8" s="92" t="str">
        <f t="shared" si="0"/>
        <v/>
      </c>
      <c r="L8" s="53"/>
    </row>
    <row r="9" spans="1:12" s="58" customFormat="1" x14ac:dyDescent="0.2">
      <c r="A9" s="54"/>
      <c r="B9" s="73"/>
      <c r="C9" s="55"/>
      <c r="D9" s="56"/>
      <c r="E9" s="200"/>
      <c r="F9" s="57"/>
      <c r="G9" s="57"/>
      <c r="H9" s="92" t="str">
        <f t="shared" si="0"/>
        <v/>
      </c>
      <c r="I9" s="53"/>
      <c r="J9" s="53"/>
      <c r="K9" s="53"/>
      <c r="L9" s="53"/>
    </row>
    <row r="10" spans="1:12" s="58" customFormat="1" ht="12.75" x14ac:dyDescent="0.2">
      <c r="A10" s="54"/>
      <c r="B10" s="74" t="s">
        <v>8</v>
      </c>
      <c r="C10" s="55"/>
      <c r="D10" s="56"/>
      <c r="E10" s="200"/>
      <c r="F10" s="57"/>
      <c r="G10" s="57"/>
      <c r="H10" s="92" t="str">
        <f t="shared" si="0"/>
        <v/>
      </c>
      <c r="I10" s="53"/>
      <c r="J10" s="53"/>
      <c r="K10" s="53"/>
      <c r="L10" s="53"/>
    </row>
    <row r="11" spans="1:12" s="58" customFormat="1" x14ac:dyDescent="0.2">
      <c r="A11" s="54"/>
      <c r="B11" s="73"/>
      <c r="C11" s="55"/>
      <c r="D11" s="56"/>
      <c r="E11" s="200"/>
      <c r="F11" s="57"/>
      <c r="G11" s="57"/>
      <c r="H11" s="92" t="str">
        <f t="shared" si="0"/>
        <v/>
      </c>
      <c r="I11" s="53"/>
      <c r="J11" s="53"/>
      <c r="K11" s="53"/>
      <c r="L11" s="53"/>
    </row>
    <row r="12" spans="1:12" s="58" customFormat="1" ht="12.75" x14ac:dyDescent="0.2">
      <c r="A12" s="54" t="s">
        <v>21</v>
      </c>
      <c r="B12" s="75" t="s">
        <v>22</v>
      </c>
      <c r="C12" s="55"/>
      <c r="D12" s="56"/>
      <c r="E12" s="200"/>
      <c r="F12" s="57"/>
      <c r="G12" s="57"/>
      <c r="H12" s="92" t="str">
        <f t="shared" si="0"/>
        <v/>
      </c>
      <c r="I12" s="53"/>
      <c r="J12" s="53"/>
      <c r="K12" s="53"/>
      <c r="L12" s="53"/>
    </row>
    <row r="13" spans="1:12" s="58" customFormat="1" ht="12.75" x14ac:dyDescent="0.2">
      <c r="A13" s="54"/>
      <c r="B13" s="75" t="s">
        <v>23</v>
      </c>
      <c r="C13" s="55"/>
      <c r="D13" s="56"/>
      <c r="E13" s="200"/>
      <c r="F13" s="57"/>
      <c r="G13" s="57"/>
      <c r="H13" s="92" t="str">
        <f t="shared" si="0"/>
        <v/>
      </c>
      <c r="I13" s="53"/>
      <c r="J13" s="53"/>
      <c r="K13" s="53"/>
      <c r="L13" s="53"/>
    </row>
    <row r="14" spans="1:12" s="58" customFormat="1" ht="12.75" x14ac:dyDescent="0.2">
      <c r="A14" s="54"/>
      <c r="B14" s="75" t="s">
        <v>24</v>
      </c>
      <c r="C14" s="55"/>
      <c r="D14" s="56"/>
      <c r="E14" s="200"/>
      <c r="F14" s="57"/>
      <c r="G14" s="57"/>
      <c r="H14" s="92" t="str">
        <f t="shared" si="0"/>
        <v/>
      </c>
      <c r="I14" s="53"/>
      <c r="J14" s="53"/>
      <c r="K14" s="53"/>
      <c r="L14" s="53"/>
    </row>
    <row r="15" spans="1:12" s="58" customFormat="1" x14ac:dyDescent="0.2">
      <c r="A15" s="54"/>
      <c r="B15" s="73"/>
      <c r="C15" s="55"/>
      <c r="D15" s="56"/>
      <c r="E15" s="200"/>
      <c r="F15" s="57"/>
      <c r="G15" s="57"/>
      <c r="H15" s="92" t="str">
        <f t="shared" si="0"/>
        <v/>
      </c>
      <c r="I15" s="53"/>
      <c r="J15" s="53"/>
      <c r="K15" s="53"/>
      <c r="L15" s="53"/>
    </row>
    <row r="16" spans="1:12" s="58" customFormat="1" ht="12.75" x14ac:dyDescent="0.2">
      <c r="A16" s="54" t="s">
        <v>21</v>
      </c>
      <c r="B16" s="75" t="s">
        <v>25</v>
      </c>
      <c r="C16" s="55"/>
      <c r="D16" s="56"/>
      <c r="E16" s="200"/>
      <c r="F16" s="57"/>
      <c r="G16" s="57"/>
      <c r="H16" s="92" t="str">
        <f t="shared" si="0"/>
        <v/>
      </c>
      <c r="I16" s="53"/>
      <c r="J16" s="53"/>
      <c r="K16" s="53"/>
      <c r="L16" s="53"/>
    </row>
    <row r="17" spans="1:12" s="58" customFormat="1" ht="12.75" x14ac:dyDescent="0.2">
      <c r="A17" s="54"/>
      <c r="B17" s="75" t="s">
        <v>26</v>
      </c>
      <c r="C17" s="55"/>
      <c r="D17" s="56"/>
      <c r="E17" s="200"/>
      <c r="F17" s="57"/>
      <c r="G17" s="57"/>
      <c r="H17" s="92" t="str">
        <f t="shared" si="0"/>
        <v/>
      </c>
      <c r="I17" s="53"/>
      <c r="J17" s="53"/>
      <c r="K17" s="53"/>
      <c r="L17" s="53"/>
    </row>
    <row r="18" spans="1:12" s="58" customFormat="1" ht="12.75" x14ac:dyDescent="0.2">
      <c r="A18" s="54"/>
      <c r="B18" s="75" t="s">
        <v>27</v>
      </c>
      <c r="C18" s="55"/>
      <c r="D18" s="56"/>
      <c r="E18" s="200"/>
      <c r="F18" s="57"/>
      <c r="G18" s="57"/>
      <c r="H18" s="92" t="str">
        <f t="shared" si="0"/>
        <v/>
      </c>
      <c r="I18" s="53"/>
      <c r="J18" s="53"/>
      <c r="K18" s="53"/>
      <c r="L18" s="53"/>
    </row>
    <row r="19" spans="1:12" s="58" customFormat="1" x14ac:dyDescent="0.2">
      <c r="A19" s="54"/>
      <c r="B19" s="73"/>
      <c r="C19" s="55"/>
      <c r="D19" s="56"/>
      <c r="E19" s="200"/>
      <c r="F19" s="57"/>
      <c r="G19" s="57"/>
      <c r="H19" s="92" t="str">
        <f t="shared" si="0"/>
        <v/>
      </c>
      <c r="I19" s="53"/>
      <c r="J19" s="53"/>
      <c r="K19" s="53"/>
      <c r="L19" s="53"/>
    </row>
    <row r="20" spans="1:12" s="58" customFormat="1" ht="12.75" x14ac:dyDescent="0.2">
      <c r="A20" s="54" t="s">
        <v>21</v>
      </c>
      <c r="B20" s="75" t="s">
        <v>1</v>
      </c>
      <c r="C20" s="55"/>
      <c r="D20" s="56"/>
      <c r="E20" s="200"/>
      <c r="F20" s="57"/>
      <c r="G20" s="57"/>
      <c r="H20" s="92" t="str">
        <f t="shared" si="0"/>
        <v/>
      </c>
      <c r="I20" s="53"/>
      <c r="J20" s="53"/>
      <c r="K20" s="53"/>
      <c r="L20" s="53"/>
    </row>
    <row r="21" spans="1:12" s="58" customFormat="1" ht="12.75" x14ac:dyDescent="0.2">
      <c r="A21" s="54"/>
      <c r="B21" s="75" t="s">
        <v>2</v>
      </c>
      <c r="C21" s="55"/>
      <c r="D21" s="56"/>
      <c r="E21" s="200"/>
      <c r="F21" s="57"/>
      <c r="G21" s="57"/>
      <c r="H21" s="92" t="str">
        <f t="shared" si="0"/>
        <v/>
      </c>
      <c r="I21" s="53"/>
      <c r="J21" s="53"/>
      <c r="K21" s="53"/>
      <c r="L21" s="53"/>
    </row>
    <row r="22" spans="1:12" s="58" customFormat="1" ht="12.75" x14ac:dyDescent="0.2">
      <c r="A22" s="54"/>
      <c r="B22" s="75" t="s">
        <v>3</v>
      </c>
      <c r="C22" s="55"/>
      <c r="D22" s="56"/>
      <c r="E22" s="200"/>
      <c r="F22" s="57"/>
      <c r="G22" s="57"/>
      <c r="H22" s="92" t="str">
        <f t="shared" si="0"/>
        <v/>
      </c>
      <c r="I22" s="53"/>
      <c r="J22" s="53"/>
      <c r="K22" s="53"/>
      <c r="L22" s="53"/>
    </row>
    <row r="23" spans="1:12" s="58" customFormat="1" x14ac:dyDescent="0.2">
      <c r="A23" s="54"/>
      <c r="B23" s="73"/>
      <c r="C23" s="55"/>
      <c r="D23" s="56"/>
      <c r="E23" s="200"/>
      <c r="F23" s="57"/>
      <c r="G23" s="57"/>
      <c r="H23" s="92" t="str">
        <f t="shared" si="0"/>
        <v/>
      </c>
      <c r="I23" s="53"/>
      <c r="J23" s="53"/>
      <c r="K23" s="53"/>
      <c r="L23" s="53"/>
    </row>
    <row r="24" spans="1:12" s="58" customFormat="1" ht="12.75" x14ac:dyDescent="0.2">
      <c r="A24" s="54" t="s">
        <v>21</v>
      </c>
      <c r="B24" s="75" t="s">
        <v>4</v>
      </c>
      <c r="C24" s="55"/>
      <c r="D24" s="56"/>
      <c r="E24" s="200"/>
      <c r="F24" s="57"/>
      <c r="G24" s="57"/>
      <c r="H24" s="92" t="str">
        <f t="shared" si="0"/>
        <v/>
      </c>
      <c r="I24" s="53"/>
      <c r="J24" s="53"/>
      <c r="K24" s="53"/>
      <c r="L24" s="53"/>
    </row>
    <row r="25" spans="1:12" s="58" customFormat="1" ht="12.75" x14ac:dyDescent="0.2">
      <c r="A25" s="54"/>
      <c r="B25" s="75" t="s">
        <v>5</v>
      </c>
      <c r="C25" s="55"/>
      <c r="D25" s="56"/>
      <c r="E25" s="200"/>
      <c r="F25" s="57"/>
      <c r="G25" s="57"/>
      <c r="H25" s="92" t="str">
        <f t="shared" si="0"/>
        <v/>
      </c>
      <c r="I25" s="53"/>
      <c r="J25" s="53"/>
      <c r="K25" s="53"/>
      <c r="L25" s="53"/>
    </row>
    <row r="26" spans="1:12" s="58" customFormat="1" ht="12.75" x14ac:dyDescent="0.2">
      <c r="A26" s="54"/>
      <c r="B26" s="75" t="s">
        <v>6</v>
      </c>
      <c r="C26" s="55"/>
      <c r="D26" s="56"/>
      <c r="E26" s="200"/>
      <c r="F26" s="57"/>
      <c r="G26" s="57"/>
      <c r="H26" s="92" t="str">
        <f t="shared" si="0"/>
        <v/>
      </c>
      <c r="I26" s="53"/>
      <c r="J26" s="53"/>
      <c r="K26" s="53"/>
      <c r="L26" s="53"/>
    </row>
    <row r="27" spans="1:12" s="58" customFormat="1" x14ac:dyDescent="0.2">
      <c r="A27" s="54"/>
      <c r="B27" s="73"/>
      <c r="C27" s="55"/>
      <c r="D27" s="56"/>
      <c r="E27" s="200"/>
      <c r="F27" s="57"/>
      <c r="G27" s="57"/>
      <c r="H27" s="92" t="str">
        <f t="shared" si="0"/>
        <v/>
      </c>
      <c r="I27" s="53"/>
      <c r="J27" s="53"/>
      <c r="K27" s="53"/>
      <c r="L27" s="53"/>
    </row>
    <row r="28" spans="1:12" s="58" customFormat="1" ht="12.75" x14ac:dyDescent="0.2">
      <c r="A28" s="54" t="s">
        <v>21</v>
      </c>
      <c r="B28" s="75" t="s">
        <v>7</v>
      </c>
      <c r="C28" s="55"/>
      <c r="D28" s="56"/>
      <c r="E28" s="200"/>
      <c r="F28" s="57"/>
      <c r="G28" s="57"/>
      <c r="H28" s="92" t="str">
        <f t="shared" si="0"/>
        <v/>
      </c>
      <c r="I28" s="53"/>
      <c r="J28" s="53"/>
      <c r="K28" s="53"/>
      <c r="L28" s="53"/>
    </row>
    <row r="29" spans="1:12" s="58" customFormat="1" x14ac:dyDescent="0.2">
      <c r="A29" s="54"/>
      <c r="B29" s="73"/>
      <c r="C29" s="55"/>
      <c r="D29" s="56"/>
      <c r="E29" s="200"/>
      <c r="F29" s="57"/>
      <c r="G29" s="57"/>
      <c r="H29" s="92" t="str">
        <f t="shared" si="0"/>
        <v/>
      </c>
      <c r="I29" s="53"/>
      <c r="J29" s="53"/>
      <c r="K29" s="53"/>
      <c r="L29" s="53"/>
    </row>
    <row r="30" spans="1:12" s="58" customFormat="1" x14ac:dyDescent="0.2">
      <c r="A30" s="54"/>
      <c r="B30" s="73"/>
      <c r="C30" s="55"/>
      <c r="D30" s="56"/>
      <c r="E30" s="200"/>
      <c r="F30" s="57"/>
      <c r="G30" s="57"/>
      <c r="H30" s="92" t="str">
        <f t="shared" si="0"/>
        <v/>
      </c>
      <c r="I30" s="53"/>
      <c r="J30" s="53"/>
      <c r="K30" s="53"/>
      <c r="L30" s="53"/>
    </row>
    <row r="31" spans="1:12" s="68" customFormat="1" ht="102.75" customHeight="1" x14ac:dyDescent="0.2">
      <c r="A31" s="52">
        <f>IF(B30="",1+MAX($A$7:A30),"")</f>
        <v>1</v>
      </c>
      <c r="B31" s="90" t="s">
        <v>53</v>
      </c>
      <c r="C31" s="87"/>
      <c r="D31" s="88"/>
      <c r="E31" s="200"/>
      <c r="F31" s="86"/>
      <c r="G31" s="86"/>
      <c r="H31" s="92">
        <f t="shared" si="0"/>
        <v>26</v>
      </c>
      <c r="I31" s="53"/>
      <c r="J31" s="53"/>
      <c r="K31" s="53"/>
      <c r="L31" s="53"/>
    </row>
    <row r="32" spans="1:12" s="89" customFormat="1" ht="309.95" customHeight="1" x14ac:dyDescent="0.2">
      <c r="A32" s="93" t="str">
        <f>IF(B31="",1+MAX($A$7:A31),"")</f>
        <v/>
      </c>
      <c r="B32" s="90" t="s">
        <v>62</v>
      </c>
      <c r="C32" s="87"/>
      <c r="D32" s="88"/>
      <c r="E32" s="200"/>
      <c r="F32" s="86"/>
      <c r="G32" s="86"/>
      <c r="H32" s="92">
        <f t="shared" si="0"/>
        <v>479</v>
      </c>
      <c r="I32" s="94"/>
      <c r="J32" s="94"/>
      <c r="K32" s="94"/>
      <c r="L32" s="94"/>
    </row>
    <row r="33" spans="1:257" s="68" customFormat="1" ht="252" customHeight="1" x14ac:dyDescent="0.2">
      <c r="A33" s="93" t="str">
        <f>IF(B32="",1+MAX($A$7:A32),"")</f>
        <v/>
      </c>
      <c r="B33" s="90" t="s">
        <v>54</v>
      </c>
      <c r="C33" s="87"/>
      <c r="D33" s="88"/>
      <c r="E33" s="200"/>
      <c r="F33" s="86"/>
      <c r="G33" s="86"/>
      <c r="H33" s="92">
        <f t="shared" si="0"/>
        <v>264</v>
      </c>
      <c r="I33" s="53"/>
      <c r="J33" s="53"/>
      <c r="K33" s="53"/>
      <c r="L33" s="53"/>
    </row>
    <row r="34" spans="1:257" s="68" customFormat="1" ht="210.75" customHeight="1" x14ac:dyDescent="0.2">
      <c r="A34" s="93" t="str">
        <f>IF(B33="",1+MAX($A$7:A33),"")</f>
        <v/>
      </c>
      <c r="B34" s="90" t="s">
        <v>55</v>
      </c>
      <c r="C34" s="87"/>
      <c r="D34" s="88"/>
      <c r="E34" s="200"/>
      <c r="F34" s="86"/>
      <c r="G34" s="86"/>
      <c r="H34" s="92">
        <f t="shared" si="0"/>
        <v>216</v>
      </c>
      <c r="I34" s="53"/>
      <c r="J34" s="53"/>
      <c r="K34" s="53"/>
      <c r="L34" s="53"/>
    </row>
    <row r="35" spans="1:257" s="68" customFormat="1" ht="60.75" x14ac:dyDescent="0.2">
      <c r="A35" s="93"/>
      <c r="B35" s="90" t="s">
        <v>61</v>
      </c>
      <c r="C35" s="87"/>
      <c r="D35" s="88"/>
      <c r="E35" s="200"/>
      <c r="F35" s="86"/>
      <c r="G35" s="86"/>
      <c r="H35" s="92" t="str">
        <f t="shared" si="0"/>
        <v/>
      </c>
      <c r="I35" s="53"/>
      <c r="J35" s="53"/>
      <c r="K35" s="53"/>
      <c r="L35" s="53"/>
    </row>
    <row r="36" spans="1:257" s="68" customFormat="1" ht="67.5" customHeight="1" x14ac:dyDescent="0.2">
      <c r="A36" s="93"/>
      <c r="B36" s="90" t="s">
        <v>58</v>
      </c>
      <c r="C36" s="87"/>
      <c r="D36" s="88"/>
      <c r="E36" s="200"/>
      <c r="F36" s="86"/>
      <c r="G36" s="86"/>
      <c r="H36" s="92" t="str">
        <f t="shared" si="0"/>
        <v/>
      </c>
      <c r="I36" s="53"/>
      <c r="J36" s="53"/>
      <c r="K36" s="53"/>
      <c r="L36" s="53"/>
    </row>
    <row r="37" spans="1:257" s="68" customFormat="1" ht="98.25" customHeight="1" x14ac:dyDescent="0.2">
      <c r="A37" s="93" t="str">
        <f>IF(B36="",1+MAX($A$7:A36),"")</f>
        <v/>
      </c>
      <c r="B37" s="90" t="s">
        <v>56</v>
      </c>
      <c r="C37" s="87"/>
      <c r="D37" s="88"/>
      <c r="E37" s="200"/>
      <c r="F37" s="86"/>
      <c r="G37" s="86"/>
      <c r="H37" s="92" t="str">
        <f t="shared" si="0"/>
        <v/>
      </c>
      <c r="I37" s="53"/>
      <c r="J37" s="53"/>
      <c r="K37" s="53"/>
      <c r="L37" s="53"/>
    </row>
    <row r="38" spans="1:257" s="89" customFormat="1" ht="24.75" x14ac:dyDescent="0.2">
      <c r="A38" s="93"/>
      <c r="B38" s="90" t="s">
        <v>57</v>
      </c>
      <c r="C38" s="87"/>
      <c r="D38" s="88"/>
      <c r="E38" s="200"/>
      <c r="F38" s="86"/>
      <c r="G38" s="86"/>
      <c r="H38" s="92"/>
      <c r="I38" s="94"/>
      <c r="J38" s="94"/>
      <c r="K38" s="94"/>
      <c r="L38" s="94"/>
    </row>
    <row r="39" spans="1:257" ht="48" x14ac:dyDescent="0.2">
      <c r="A39" s="93"/>
      <c r="B39" s="91" t="s">
        <v>39</v>
      </c>
      <c r="C39" s="84"/>
      <c r="D39" s="88"/>
      <c r="E39" s="209"/>
      <c r="F39" s="83"/>
      <c r="G39" s="83"/>
      <c r="H39" s="92" t="str">
        <f t="shared" si="0"/>
        <v/>
      </c>
      <c r="L39" s="53"/>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68"/>
      <c r="AL39" s="68"/>
      <c r="AM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68"/>
      <c r="BK39" s="68"/>
      <c r="BL39" s="68"/>
      <c r="BM39" s="68"/>
      <c r="BN39" s="68"/>
      <c r="BO39" s="68"/>
      <c r="BP39" s="68"/>
      <c r="BQ39" s="68"/>
      <c r="BR39" s="68"/>
      <c r="BS39" s="68"/>
      <c r="BT39" s="68"/>
      <c r="BU39" s="68"/>
      <c r="BV39" s="68"/>
      <c r="BW39" s="68"/>
      <c r="BX39" s="68"/>
      <c r="BY39" s="68"/>
      <c r="BZ39" s="68"/>
      <c r="CA39" s="68"/>
      <c r="CB39" s="68"/>
      <c r="CC39" s="68"/>
      <c r="CD39" s="68"/>
      <c r="CE39" s="68"/>
      <c r="CF39" s="68"/>
      <c r="CG39" s="68"/>
      <c r="CH39" s="68"/>
      <c r="CI39" s="68"/>
      <c r="CJ39" s="68"/>
      <c r="CK39" s="68"/>
      <c r="CL39" s="68"/>
      <c r="CM39" s="68"/>
      <c r="CN39" s="68"/>
      <c r="CO39" s="68"/>
      <c r="CP39" s="68"/>
      <c r="CQ39" s="68"/>
      <c r="CR39" s="68"/>
      <c r="CS39" s="68"/>
      <c r="CT39" s="68"/>
      <c r="CU39" s="68"/>
      <c r="CV39" s="68"/>
      <c r="CW39" s="68"/>
      <c r="CX39" s="68"/>
      <c r="CY39" s="68"/>
      <c r="CZ39" s="68"/>
      <c r="DA39" s="68"/>
      <c r="DB39" s="68"/>
      <c r="DC39" s="68"/>
      <c r="DD39" s="68"/>
      <c r="DE39" s="68"/>
      <c r="DF39" s="68"/>
      <c r="DG39" s="68"/>
      <c r="DH39" s="68"/>
      <c r="DI39" s="68"/>
      <c r="DJ39" s="68"/>
      <c r="DK39" s="68"/>
      <c r="DL39" s="68"/>
      <c r="DM39" s="68"/>
      <c r="DN39" s="68"/>
      <c r="DO39" s="68"/>
      <c r="DP39" s="68"/>
      <c r="DQ39" s="68"/>
      <c r="DR39" s="68"/>
      <c r="DS39" s="68"/>
      <c r="DT39" s="68"/>
      <c r="DU39" s="68"/>
      <c r="DV39" s="68"/>
      <c r="DW39" s="68"/>
      <c r="DX39" s="68"/>
      <c r="DY39" s="68"/>
      <c r="DZ39" s="68"/>
      <c r="EA39" s="68"/>
      <c r="EB39" s="68"/>
      <c r="EC39" s="68"/>
      <c r="ED39" s="68"/>
      <c r="EE39" s="68"/>
      <c r="EF39" s="68"/>
      <c r="EG39" s="68"/>
      <c r="EH39" s="68"/>
      <c r="EI39" s="68"/>
      <c r="EJ39" s="68"/>
      <c r="EK39" s="68"/>
      <c r="EL39" s="68"/>
      <c r="EM39" s="68"/>
      <c r="EN39" s="68"/>
      <c r="EO39" s="68"/>
      <c r="EP39" s="68"/>
      <c r="EQ39" s="68"/>
      <c r="ER39" s="68"/>
      <c r="ES39" s="68"/>
      <c r="ET39" s="68"/>
      <c r="EU39" s="68"/>
      <c r="EV39" s="68"/>
      <c r="EW39" s="68"/>
      <c r="EX39" s="68"/>
      <c r="EY39" s="68"/>
      <c r="EZ39" s="68"/>
      <c r="FA39" s="68"/>
      <c r="FB39" s="68"/>
      <c r="FC39" s="68"/>
      <c r="FD39" s="68"/>
      <c r="FE39" s="68"/>
      <c r="FF39" s="68"/>
      <c r="FG39" s="68"/>
      <c r="FH39" s="68"/>
      <c r="FI39" s="68"/>
      <c r="FJ39" s="68"/>
      <c r="FK39" s="68"/>
      <c r="FL39" s="68"/>
      <c r="FM39" s="68"/>
      <c r="FN39" s="68"/>
      <c r="FO39" s="68"/>
      <c r="FP39" s="68"/>
      <c r="FQ39" s="68"/>
      <c r="FR39" s="68"/>
      <c r="FS39" s="68"/>
      <c r="FT39" s="68"/>
      <c r="FU39" s="68"/>
      <c r="FV39" s="68"/>
      <c r="FW39" s="68"/>
      <c r="FX39" s="68"/>
      <c r="FY39" s="68"/>
      <c r="FZ39" s="68"/>
      <c r="GA39" s="68"/>
      <c r="GB39" s="68"/>
      <c r="GC39" s="68"/>
      <c r="GD39" s="68"/>
      <c r="GE39" s="68"/>
      <c r="GF39" s="68"/>
      <c r="GG39" s="68"/>
      <c r="GH39" s="68"/>
      <c r="GI39" s="68"/>
      <c r="GJ39" s="68"/>
      <c r="GK39" s="68"/>
      <c r="GL39" s="68"/>
      <c r="GM39" s="68"/>
      <c r="GN39" s="68"/>
      <c r="GO39" s="68"/>
      <c r="GP39" s="68"/>
      <c r="GQ39" s="68"/>
      <c r="GR39" s="68"/>
      <c r="GS39" s="68"/>
      <c r="GT39" s="68"/>
      <c r="GU39" s="68"/>
      <c r="GV39" s="68"/>
      <c r="GW39" s="68"/>
      <c r="GX39" s="68"/>
      <c r="GY39" s="68"/>
      <c r="GZ39" s="68"/>
      <c r="HA39" s="68"/>
      <c r="HB39" s="68"/>
      <c r="HC39" s="68"/>
      <c r="HD39" s="68"/>
      <c r="HE39" s="68"/>
      <c r="HF39" s="68"/>
      <c r="HG39" s="68"/>
      <c r="HH39" s="68"/>
      <c r="HI39" s="68"/>
      <c r="HJ39" s="68"/>
      <c r="HK39" s="68"/>
      <c r="HL39" s="68"/>
      <c r="HM39" s="68"/>
      <c r="HN39" s="68"/>
      <c r="HO39" s="68"/>
      <c r="HP39" s="68"/>
      <c r="HQ39" s="68"/>
      <c r="HR39" s="68"/>
      <c r="HS39" s="68"/>
      <c r="HT39" s="68"/>
      <c r="HU39" s="68"/>
      <c r="HV39" s="68"/>
      <c r="HW39" s="68"/>
      <c r="HX39" s="68"/>
      <c r="HY39" s="68"/>
      <c r="HZ39" s="68"/>
      <c r="IA39" s="68"/>
      <c r="IB39" s="68"/>
      <c r="IC39" s="68"/>
      <c r="ID39" s="68"/>
      <c r="IE39" s="68"/>
      <c r="IF39" s="68"/>
      <c r="IG39" s="68"/>
      <c r="IH39" s="68"/>
      <c r="II39" s="68"/>
      <c r="IJ39" s="68"/>
      <c r="IK39" s="68"/>
      <c r="IL39" s="68"/>
      <c r="IM39" s="68"/>
      <c r="IN39" s="68"/>
      <c r="IO39" s="68"/>
      <c r="IP39" s="68"/>
      <c r="IQ39" s="68"/>
      <c r="IR39" s="68"/>
      <c r="IS39" s="68"/>
      <c r="IT39" s="68"/>
      <c r="IU39" s="68"/>
      <c r="IV39" s="68"/>
      <c r="IW39" s="68"/>
    </row>
    <row r="40" spans="1:257" s="89" customFormat="1" ht="24" x14ac:dyDescent="0.2">
      <c r="A40" s="93"/>
      <c r="B40" s="90" t="s">
        <v>40</v>
      </c>
      <c r="C40" s="87"/>
      <c r="D40" s="88"/>
      <c r="E40" s="210"/>
      <c r="F40" s="86"/>
      <c r="G40" s="86"/>
      <c r="H40" s="92" t="str">
        <f t="shared" si="0"/>
        <v/>
      </c>
      <c r="I40" s="94"/>
      <c r="J40" s="94"/>
      <c r="K40" s="94"/>
      <c r="L40" s="94"/>
    </row>
    <row r="41" spans="1:257" s="89" customFormat="1" x14ac:dyDescent="0.2">
      <c r="A41" s="93"/>
      <c r="B41" s="90"/>
      <c r="C41" s="87" t="s">
        <v>17</v>
      </c>
      <c r="D41" s="88">
        <v>1</v>
      </c>
      <c r="E41" s="144"/>
      <c r="F41" s="115" t="str">
        <f t="shared" ref="F41" si="1">IF((D41*E41)=0," ",(D41*E41))</f>
        <v xml:space="preserve"> </v>
      </c>
      <c r="G41" s="86"/>
      <c r="H41" s="92"/>
      <c r="I41" s="94"/>
      <c r="J41" s="94"/>
      <c r="K41" s="94"/>
      <c r="L41" s="94"/>
    </row>
    <row r="42" spans="1:257" x14ac:dyDescent="0.2">
      <c r="A42" s="93"/>
      <c r="B42" s="91"/>
      <c r="C42" s="84"/>
      <c r="D42" s="88"/>
      <c r="E42" s="209"/>
      <c r="F42" s="83"/>
    </row>
    <row r="43" spans="1:257" ht="60" x14ac:dyDescent="0.2">
      <c r="A43" s="93">
        <f>IF(B42="",1+MAX($A$7:A42),"")</f>
        <v>2</v>
      </c>
      <c r="B43" s="48" t="s">
        <v>52</v>
      </c>
      <c r="C43" s="87" t="s">
        <v>20</v>
      </c>
      <c r="D43" s="88">
        <v>220</v>
      </c>
      <c r="E43" s="144"/>
      <c r="F43" s="115" t="str">
        <f t="shared" ref="F43" si="2">IF((D43*E43)=0," ",(D43*E43))</f>
        <v xml:space="preserve"> </v>
      </c>
    </row>
    <row r="44" spans="1:257" x14ac:dyDescent="0.2">
      <c r="A44" s="93" t="str">
        <f>IF(B43="",1+MAX($A$7:A43),"")</f>
        <v/>
      </c>
      <c r="B44" s="48"/>
      <c r="C44" s="87"/>
      <c r="D44" s="88"/>
      <c r="E44" s="200"/>
      <c r="F44" s="86"/>
    </row>
    <row r="45" spans="1:257" ht="48" x14ac:dyDescent="0.2">
      <c r="A45" s="93">
        <f>IF(B44="",1+MAX($A$7:A44),"")</f>
        <v>3</v>
      </c>
      <c r="B45" s="91" t="s">
        <v>142</v>
      </c>
      <c r="C45" s="87" t="s">
        <v>17</v>
      </c>
      <c r="D45" s="88"/>
      <c r="E45" s="211"/>
      <c r="F45" s="115" t="str">
        <f t="shared" ref="F45" si="3">IF((D45*E45)=0," ",(D45*E45))</f>
        <v xml:space="preserve"> </v>
      </c>
    </row>
    <row r="46" spans="1:257" x14ac:dyDescent="0.2">
      <c r="A46" s="93"/>
      <c r="B46" s="91"/>
      <c r="C46" s="84"/>
      <c r="D46" s="88"/>
      <c r="E46" s="210"/>
      <c r="F46" s="86"/>
      <c r="G46" s="85"/>
    </row>
    <row r="47" spans="1:257" ht="12.75" x14ac:dyDescent="0.25">
      <c r="A47" s="93" t="str">
        <f>IF(B45="",1+MAX($A$7:A45),"")</f>
        <v/>
      </c>
      <c r="B47" s="91"/>
      <c r="C47" s="87"/>
      <c r="D47" s="88"/>
      <c r="E47" s="212"/>
      <c r="F47" s="11" t="str">
        <f>IF(SUM(F39:F46)=0," ",SUM(F39:F46))</f>
        <v xml:space="preserve"> </v>
      </c>
      <c r="G47" s="11" t="str">
        <f>IF(SUM(G39:G44)=0," ",SUM(G39:G44))</f>
        <v xml:space="preserve"> </v>
      </c>
    </row>
    <row r="48" spans="1:257" x14ac:dyDescent="0.2">
      <c r="A48" s="69"/>
      <c r="E48" s="200"/>
    </row>
    <row r="49" spans="1:7" ht="13.5" x14ac:dyDescent="0.25">
      <c r="A49" s="104" t="str">
        <f>CONCATENATE("SKUPAJ:  ",B8)</f>
        <v>SKUPAJ:  4/2.3.2.1  OGREVANJE</v>
      </c>
      <c r="B49" s="105"/>
      <c r="C49" s="106"/>
      <c r="D49" s="107"/>
      <c r="E49" s="213"/>
      <c r="F49" s="112">
        <f>SUM(F47:G47)</f>
        <v>0</v>
      </c>
    </row>
    <row r="50" spans="1:7" ht="13.5" x14ac:dyDescent="0.25">
      <c r="A50" s="110"/>
      <c r="B50" s="105"/>
      <c r="C50" s="106"/>
      <c r="D50" s="107"/>
      <c r="E50" s="213"/>
      <c r="F50" s="108"/>
      <c r="G50" s="111"/>
    </row>
    <row r="51" spans="1:7" x14ac:dyDescent="0.2">
      <c r="E51" s="200"/>
    </row>
    <row r="52" spans="1:7" x14ac:dyDescent="0.2">
      <c r="E52" s="200"/>
    </row>
    <row r="53" spans="1:7" x14ac:dyDescent="0.2">
      <c r="E53" s="200"/>
    </row>
    <row r="54" spans="1:7" x14ac:dyDescent="0.2">
      <c r="E54" s="200"/>
    </row>
    <row r="55" spans="1:7" x14ac:dyDescent="0.2">
      <c r="E55" s="200"/>
    </row>
    <row r="56" spans="1:7" x14ac:dyDescent="0.2">
      <c r="E56" s="200"/>
    </row>
    <row r="57" spans="1:7" x14ac:dyDescent="0.2">
      <c r="E57" s="200"/>
    </row>
    <row r="58" spans="1:7" x14ac:dyDescent="0.2">
      <c r="E58" s="200"/>
    </row>
    <row r="59" spans="1:7" x14ac:dyDescent="0.2">
      <c r="E59" s="200"/>
    </row>
    <row r="60" spans="1:7" x14ac:dyDescent="0.2">
      <c r="E60" s="200"/>
    </row>
    <row r="61" spans="1:7" x14ac:dyDescent="0.2">
      <c r="E61" s="200"/>
    </row>
    <row r="62" spans="1:7" x14ac:dyDescent="0.2">
      <c r="E62" s="200"/>
    </row>
    <row r="63" spans="1:7" x14ac:dyDescent="0.2">
      <c r="E63" s="200"/>
    </row>
    <row r="64" spans="1:7" x14ac:dyDescent="0.2">
      <c r="E64" s="200"/>
    </row>
    <row r="65" spans="5:5" x14ac:dyDescent="0.2">
      <c r="E65" s="200"/>
    </row>
    <row r="66" spans="5:5" x14ac:dyDescent="0.2">
      <c r="E66" s="200"/>
    </row>
    <row r="67" spans="5:5" x14ac:dyDescent="0.2">
      <c r="E67" s="200"/>
    </row>
    <row r="68" spans="5:5" x14ac:dyDescent="0.2">
      <c r="E68" s="200"/>
    </row>
    <row r="69" spans="5:5" x14ac:dyDescent="0.2">
      <c r="E69" s="200"/>
    </row>
    <row r="70" spans="5:5" x14ac:dyDescent="0.2">
      <c r="E70" s="200"/>
    </row>
    <row r="71" spans="5:5" x14ac:dyDescent="0.2">
      <c r="E71" s="200"/>
    </row>
    <row r="72" spans="5:5" x14ac:dyDescent="0.2">
      <c r="E72" s="200"/>
    </row>
    <row r="73" spans="5:5" x14ac:dyDescent="0.2">
      <c r="E73" s="200"/>
    </row>
    <row r="74" spans="5:5" x14ac:dyDescent="0.2">
      <c r="E74" s="200"/>
    </row>
    <row r="75" spans="5:5" x14ac:dyDescent="0.2">
      <c r="E75" s="200"/>
    </row>
    <row r="76" spans="5:5" x14ac:dyDescent="0.2">
      <c r="E76" s="200"/>
    </row>
    <row r="77" spans="5:5" x14ac:dyDescent="0.2">
      <c r="E77" s="200"/>
    </row>
    <row r="78" spans="5:5" x14ac:dyDescent="0.2">
      <c r="E78" s="200"/>
    </row>
    <row r="79" spans="5:5" x14ac:dyDescent="0.2">
      <c r="E79" s="200"/>
    </row>
    <row r="80" spans="5:5" x14ac:dyDescent="0.2">
      <c r="E80" s="200"/>
    </row>
    <row r="81" spans="5:5" x14ac:dyDescent="0.2">
      <c r="E81" s="200"/>
    </row>
    <row r="82" spans="5:5" x14ac:dyDescent="0.2">
      <c r="E82" s="200"/>
    </row>
    <row r="83" spans="5:5" x14ac:dyDescent="0.2">
      <c r="E83" s="200"/>
    </row>
    <row r="84" spans="5:5" x14ac:dyDescent="0.2">
      <c r="E84" s="200"/>
    </row>
    <row r="85" spans="5:5" x14ac:dyDescent="0.2">
      <c r="E85" s="200"/>
    </row>
    <row r="86" spans="5:5" x14ac:dyDescent="0.2">
      <c r="E86" s="200"/>
    </row>
    <row r="87" spans="5:5" x14ac:dyDescent="0.2">
      <c r="E87" s="200"/>
    </row>
    <row r="88" spans="5:5" x14ac:dyDescent="0.2">
      <c r="E88" s="200"/>
    </row>
    <row r="89" spans="5:5" x14ac:dyDescent="0.2">
      <c r="E89" s="200"/>
    </row>
    <row r="90" spans="5:5" x14ac:dyDescent="0.2">
      <c r="E90" s="200"/>
    </row>
    <row r="91" spans="5:5" x14ac:dyDescent="0.2">
      <c r="E91" s="200"/>
    </row>
    <row r="92" spans="5:5" x14ac:dyDescent="0.2">
      <c r="E92" s="200"/>
    </row>
    <row r="93" spans="5:5" x14ac:dyDescent="0.2">
      <c r="E93" s="200"/>
    </row>
    <row r="94" spans="5:5" x14ac:dyDescent="0.2">
      <c r="E94" s="200"/>
    </row>
    <row r="95" spans="5:5" x14ac:dyDescent="0.2">
      <c r="E95" s="200"/>
    </row>
    <row r="96" spans="5:5" x14ac:dyDescent="0.2">
      <c r="E96" s="200"/>
    </row>
    <row r="97" spans="5:5" x14ac:dyDescent="0.2">
      <c r="E97" s="200"/>
    </row>
    <row r="98" spans="5:5" x14ac:dyDescent="0.2">
      <c r="E98" s="200"/>
    </row>
    <row r="99" spans="5:5" x14ac:dyDescent="0.2">
      <c r="E99" s="200"/>
    </row>
    <row r="100" spans="5:5" x14ac:dyDescent="0.2">
      <c r="E100" s="200"/>
    </row>
    <row r="101" spans="5:5" x14ac:dyDescent="0.2">
      <c r="E101" s="200"/>
    </row>
    <row r="102" spans="5:5" x14ac:dyDescent="0.2">
      <c r="E102" s="200"/>
    </row>
    <row r="103" spans="5:5" x14ac:dyDescent="0.2">
      <c r="E103" s="200"/>
    </row>
    <row r="104" spans="5:5" x14ac:dyDescent="0.2">
      <c r="E104" s="200"/>
    </row>
    <row r="105" spans="5:5" x14ac:dyDescent="0.2">
      <c r="E105" s="200"/>
    </row>
    <row r="106" spans="5:5" x14ac:dyDescent="0.2">
      <c r="E106" s="200"/>
    </row>
    <row r="107" spans="5:5" x14ac:dyDescent="0.2">
      <c r="E107" s="200"/>
    </row>
    <row r="108" spans="5:5" x14ac:dyDescent="0.2">
      <c r="E108" s="200"/>
    </row>
    <row r="109" spans="5:5" x14ac:dyDescent="0.2">
      <c r="E109" s="200"/>
    </row>
    <row r="110" spans="5:5" x14ac:dyDescent="0.2">
      <c r="E110" s="200"/>
    </row>
    <row r="111" spans="5:5" x14ac:dyDescent="0.2">
      <c r="E111" s="200"/>
    </row>
    <row r="112" spans="5:5" x14ac:dyDescent="0.2">
      <c r="E112" s="200"/>
    </row>
    <row r="113" spans="5:5" x14ac:dyDescent="0.2">
      <c r="E113" s="200"/>
    </row>
    <row r="114" spans="5:5" x14ac:dyDescent="0.2">
      <c r="E114" s="200"/>
    </row>
    <row r="115" spans="5:5" x14ac:dyDescent="0.2">
      <c r="E115" s="200"/>
    </row>
    <row r="116" spans="5:5" x14ac:dyDescent="0.2">
      <c r="E116" s="200"/>
    </row>
    <row r="117" spans="5:5" x14ac:dyDescent="0.2">
      <c r="E117" s="200"/>
    </row>
    <row r="118" spans="5:5" x14ac:dyDescent="0.2">
      <c r="E118" s="200"/>
    </row>
    <row r="119" spans="5:5" x14ac:dyDescent="0.2">
      <c r="E119" s="200"/>
    </row>
    <row r="120" spans="5:5" x14ac:dyDescent="0.2">
      <c r="E120" s="200"/>
    </row>
    <row r="121" spans="5:5" x14ac:dyDescent="0.2">
      <c r="E121" s="200"/>
    </row>
    <row r="122" spans="5:5" x14ac:dyDescent="0.2">
      <c r="E122" s="200"/>
    </row>
    <row r="123" spans="5:5" x14ac:dyDescent="0.2">
      <c r="E123" s="200"/>
    </row>
    <row r="124" spans="5:5" x14ac:dyDescent="0.2">
      <c r="E124" s="200"/>
    </row>
    <row r="125" spans="5:5" x14ac:dyDescent="0.2">
      <c r="E125" s="200"/>
    </row>
    <row r="126" spans="5:5" x14ac:dyDescent="0.2">
      <c r="E126" s="200"/>
    </row>
    <row r="127" spans="5:5" x14ac:dyDescent="0.2">
      <c r="E127" s="200"/>
    </row>
    <row r="128" spans="5:5" x14ac:dyDescent="0.2">
      <c r="E128" s="200"/>
    </row>
    <row r="129" spans="5:5" x14ac:dyDescent="0.2">
      <c r="E129" s="200"/>
    </row>
    <row r="130" spans="5:5" x14ac:dyDescent="0.2">
      <c r="E130" s="200"/>
    </row>
    <row r="131" spans="5:5" x14ac:dyDescent="0.2">
      <c r="E131" s="200"/>
    </row>
    <row r="132" spans="5:5" x14ac:dyDescent="0.2">
      <c r="E132" s="200"/>
    </row>
    <row r="133" spans="5:5" x14ac:dyDescent="0.2">
      <c r="E133" s="200"/>
    </row>
    <row r="134" spans="5:5" x14ac:dyDescent="0.2">
      <c r="E134" s="200"/>
    </row>
    <row r="135" spans="5:5" x14ac:dyDescent="0.2">
      <c r="E135" s="200"/>
    </row>
    <row r="136" spans="5:5" x14ac:dyDescent="0.2">
      <c r="E136" s="200"/>
    </row>
    <row r="137" spans="5:5" x14ac:dyDescent="0.2">
      <c r="E137" s="200"/>
    </row>
    <row r="138" spans="5:5" x14ac:dyDescent="0.2">
      <c r="E138" s="200"/>
    </row>
    <row r="139" spans="5:5" x14ac:dyDescent="0.2">
      <c r="E139" s="200"/>
    </row>
    <row r="140" spans="5:5" x14ac:dyDescent="0.2">
      <c r="E140" s="200"/>
    </row>
    <row r="141" spans="5:5" x14ac:dyDescent="0.2">
      <c r="E141" s="200"/>
    </row>
    <row r="142" spans="5:5" x14ac:dyDescent="0.2">
      <c r="E142" s="200"/>
    </row>
    <row r="143" spans="5:5" x14ac:dyDescent="0.2">
      <c r="E143" s="200"/>
    </row>
    <row r="144" spans="5:5" x14ac:dyDescent="0.2">
      <c r="E144" s="200"/>
    </row>
    <row r="145" spans="5:5" x14ac:dyDescent="0.2">
      <c r="E145" s="200"/>
    </row>
    <row r="146" spans="5:5" x14ac:dyDescent="0.2">
      <c r="E146" s="200"/>
    </row>
    <row r="147" spans="5:5" x14ac:dyDescent="0.2">
      <c r="E147" s="200"/>
    </row>
    <row r="148" spans="5:5" x14ac:dyDescent="0.2">
      <c r="E148" s="200"/>
    </row>
    <row r="149" spans="5:5" x14ac:dyDescent="0.2">
      <c r="E149" s="200"/>
    </row>
    <row r="150" spans="5:5" x14ac:dyDescent="0.2">
      <c r="E150" s="200"/>
    </row>
    <row r="151" spans="5:5" x14ac:dyDescent="0.2">
      <c r="E151" s="200"/>
    </row>
    <row r="152" spans="5:5" x14ac:dyDescent="0.2">
      <c r="E152" s="200"/>
    </row>
    <row r="153" spans="5:5" x14ac:dyDescent="0.2">
      <c r="E153" s="200"/>
    </row>
    <row r="154" spans="5:5" x14ac:dyDescent="0.2">
      <c r="E154" s="200"/>
    </row>
    <row r="155" spans="5:5" x14ac:dyDescent="0.2">
      <c r="E155" s="200"/>
    </row>
    <row r="156" spans="5:5" x14ac:dyDescent="0.2">
      <c r="E156" s="200"/>
    </row>
    <row r="157" spans="5:5" x14ac:dyDescent="0.2">
      <c r="E157" s="200"/>
    </row>
    <row r="158" spans="5:5" x14ac:dyDescent="0.2">
      <c r="E158" s="200"/>
    </row>
    <row r="159" spans="5:5" x14ac:dyDescent="0.2">
      <c r="E159" s="200"/>
    </row>
    <row r="160" spans="5:5" x14ac:dyDescent="0.2">
      <c r="E160" s="200"/>
    </row>
    <row r="161" spans="5:5" x14ac:dyDescent="0.2">
      <c r="E161" s="200"/>
    </row>
    <row r="162" spans="5:5" x14ac:dyDescent="0.2">
      <c r="E162" s="200"/>
    </row>
    <row r="163" spans="5:5" x14ac:dyDescent="0.2">
      <c r="E163" s="200"/>
    </row>
    <row r="164" spans="5:5" x14ac:dyDescent="0.2">
      <c r="E164" s="200"/>
    </row>
    <row r="165" spans="5:5" x14ac:dyDescent="0.2">
      <c r="E165" s="200"/>
    </row>
    <row r="166" spans="5:5" x14ac:dyDescent="0.2">
      <c r="E166" s="200"/>
    </row>
    <row r="167" spans="5:5" x14ac:dyDescent="0.2">
      <c r="E167" s="200"/>
    </row>
    <row r="168" spans="5:5" x14ac:dyDescent="0.2">
      <c r="E168" s="200"/>
    </row>
    <row r="169" spans="5:5" x14ac:dyDescent="0.2">
      <c r="E169" s="200"/>
    </row>
    <row r="170" spans="5:5" x14ac:dyDescent="0.2">
      <c r="E170" s="200"/>
    </row>
    <row r="171" spans="5:5" x14ac:dyDescent="0.2">
      <c r="E171" s="200"/>
    </row>
    <row r="172" spans="5:5" x14ac:dyDescent="0.2">
      <c r="E172" s="200"/>
    </row>
    <row r="173" spans="5:5" x14ac:dyDescent="0.2">
      <c r="E173" s="200"/>
    </row>
    <row r="174" spans="5:5" x14ac:dyDescent="0.2">
      <c r="E174" s="200"/>
    </row>
    <row r="175" spans="5:5" x14ac:dyDescent="0.2">
      <c r="E175" s="200"/>
    </row>
    <row r="176" spans="5:5" x14ac:dyDescent="0.2">
      <c r="E176" s="200"/>
    </row>
    <row r="177" spans="5:5" x14ac:dyDescent="0.2">
      <c r="E177" s="200"/>
    </row>
    <row r="178" spans="5:5" x14ac:dyDescent="0.2">
      <c r="E178" s="200"/>
    </row>
    <row r="179" spans="5:5" x14ac:dyDescent="0.2">
      <c r="E179" s="200"/>
    </row>
    <row r="180" spans="5:5" x14ac:dyDescent="0.2">
      <c r="E180" s="200"/>
    </row>
    <row r="181" spans="5:5" x14ac:dyDescent="0.2">
      <c r="E181" s="200"/>
    </row>
    <row r="182" spans="5:5" x14ac:dyDescent="0.2">
      <c r="E182" s="200"/>
    </row>
    <row r="183" spans="5:5" x14ac:dyDescent="0.2">
      <c r="E183" s="200"/>
    </row>
    <row r="184" spans="5:5" x14ac:dyDescent="0.2">
      <c r="E184" s="200"/>
    </row>
    <row r="185" spans="5:5" x14ac:dyDescent="0.2">
      <c r="E185" s="200"/>
    </row>
    <row r="186" spans="5:5" x14ac:dyDescent="0.2">
      <c r="E186" s="200"/>
    </row>
    <row r="187" spans="5:5" x14ac:dyDescent="0.2">
      <c r="E187" s="200"/>
    </row>
    <row r="188" spans="5:5" x14ac:dyDescent="0.2">
      <c r="E188" s="200"/>
    </row>
    <row r="189" spans="5:5" x14ac:dyDescent="0.2">
      <c r="E189" s="200"/>
    </row>
    <row r="190" spans="5:5" x14ac:dyDescent="0.2">
      <c r="E190" s="200"/>
    </row>
    <row r="191" spans="5:5" x14ac:dyDescent="0.2">
      <c r="E191" s="200"/>
    </row>
    <row r="192" spans="5:5" x14ac:dyDescent="0.2">
      <c r="E192" s="200"/>
    </row>
    <row r="193" spans="5:5" x14ac:dyDescent="0.2">
      <c r="E193" s="200"/>
    </row>
    <row r="194" spans="5:5" x14ac:dyDescent="0.2">
      <c r="E194" s="200"/>
    </row>
    <row r="195" spans="5:5" x14ac:dyDescent="0.2">
      <c r="E195" s="200"/>
    </row>
    <row r="196" spans="5:5" x14ac:dyDescent="0.2">
      <c r="E196" s="200"/>
    </row>
    <row r="197" spans="5:5" x14ac:dyDescent="0.2">
      <c r="E197" s="200"/>
    </row>
    <row r="198" spans="5:5" x14ac:dyDescent="0.2">
      <c r="E198" s="200"/>
    </row>
    <row r="199" spans="5:5" x14ac:dyDescent="0.2">
      <c r="E199" s="200"/>
    </row>
    <row r="200" spans="5:5" x14ac:dyDescent="0.2">
      <c r="E200" s="200"/>
    </row>
    <row r="201" spans="5:5" x14ac:dyDescent="0.2">
      <c r="E201" s="200"/>
    </row>
    <row r="202" spans="5:5" x14ac:dyDescent="0.2">
      <c r="E202" s="200"/>
    </row>
    <row r="203" spans="5:5" x14ac:dyDescent="0.2">
      <c r="E203" s="200"/>
    </row>
    <row r="204" spans="5:5" x14ac:dyDescent="0.2">
      <c r="E204" s="200"/>
    </row>
    <row r="205" spans="5:5" x14ac:dyDescent="0.2">
      <c r="E205" s="200"/>
    </row>
    <row r="206" spans="5:5" x14ac:dyDescent="0.2">
      <c r="E206" s="200"/>
    </row>
    <row r="207" spans="5:5" x14ac:dyDescent="0.2">
      <c r="E207" s="200"/>
    </row>
    <row r="208" spans="5:5" x14ac:dyDescent="0.2">
      <c r="E208" s="200"/>
    </row>
    <row r="209" spans="5:5" x14ac:dyDescent="0.2">
      <c r="E209" s="200"/>
    </row>
    <row r="210" spans="5:5" x14ac:dyDescent="0.2">
      <c r="E210" s="200"/>
    </row>
    <row r="211" spans="5:5" x14ac:dyDescent="0.2">
      <c r="E211" s="200"/>
    </row>
    <row r="212" spans="5:5" x14ac:dyDescent="0.2">
      <c r="E212" s="200"/>
    </row>
    <row r="213" spans="5:5" x14ac:dyDescent="0.2">
      <c r="E213" s="200"/>
    </row>
    <row r="214" spans="5:5" x14ac:dyDescent="0.2">
      <c r="E214" s="200"/>
    </row>
    <row r="215" spans="5:5" x14ac:dyDescent="0.2">
      <c r="E215" s="200"/>
    </row>
    <row r="216" spans="5:5" x14ac:dyDescent="0.2">
      <c r="E216" s="200"/>
    </row>
    <row r="217" spans="5:5" x14ac:dyDescent="0.2">
      <c r="E217" s="200"/>
    </row>
    <row r="218" spans="5:5" x14ac:dyDescent="0.2">
      <c r="E218" s="200"/>
    </row>
    <row r="219" spans="5:5" x14ac:dyDescent="0.2">
      <c r="E219" s="200"/>
    </row>
    <row r="220" spans="5:5" x14ac:dyDescent="0.2">
      <c r="E220" s="200"/>
    </row>
    <row r="221" spans="5:5" x14ac:dyDescent="0.2">
      <c r="E221" s="200"/>
    </row>
    <row r="222" spans="5:5" x14ac:dyDescent="0.2">
      <c r="E222" s="200"/>
    </row>
    <row r="223" spans="5:5" x14ac:dyDescent="0.2">
      <c r="E223" s="200"/>
    </row>
    <row r="224" spans="5:5" x14ac:dyDescent="0.2">
      <c r="E224" s="200"/>
    </row>
    <row r="225" spans="5:5" x14ac:dyDescent="0.2">
      <c r="E225" s="200"/>
    </row>
    <row r="226" spans="5:5" x14ac:dyDescent="0.2">
      <c r="E226" s="200"/>
    </row>
    <row r="227" spans="5:5" x14ac:dyDescent="0.2">
      <c r="E227" s="200"/>
    </row>
    <row r="228" spans="5:5" x14ac:dyDescent="0.2">
      <c r="E228" s="200"/>
    </row>
    <row r="229" spans="5:5" x14ac:dyDescent="0.2">
      <c r="E229" s="200"/>
    </row>
    <row r="230" spans="5:5" x14ac:dyDescent="0.2">
      <c r="E230" s="200"/>
    </row>
    <row r="231" spans="5:5" x14ac:dyDescent="0.2">
      <c r="E231" s="200"/>
    </row>
    <row r="232" spans="5:5" x14ac:dyDescent="0.2">
      <c r="E232" s="200"/>
    </row>
    <row r="233" spans="5:5" x14ac:dyDescent="0.2">
      <c r="E233" s="200"/>
    </row>
    <row r="234" spans="5:5" x14ac:dyDescent="0.2">
      <c r="E234" s="200"/>
    </row>
    <row r="235" spans="5:5" x14ac:dyDescent="0.2">
      <c r="E235" s="200"/>
    </row>
    <row r="236" spans="5:5" x14ac:dyDescent="0.2">
      <c r="E236" s="200"/>
    </row>
    <row r="237" spans="5:5" x14ac:dyDescent="0.2">
      <c r="E237" s="200"/>
    </row>
    <row r="238" spans="5:5" x14ac:dyDescent="0.2">
      <c r="E238" s="200"/>
    </row>
    <row r="239" spans="5:5" x14ac:dyDescent="0.2">
      <c r="E239" s="200"/>
    </row>
    <row r="240" spans="5:5" x14ac:dyDescent="0.2">
      <c r="E240" s="200"/>
    </row>
    <row r="241" spans="5:5" x14ac:dyDescent="0.2">
      <c r="E241" s="200"/>
    </row>
    <row r="242" spans="5:5" x14ac:dyDescent="0.2">
      <c r="E242" s="200"/>
    </row>
    <row r="243" spans="5:5" x14ac:dyDescent="0.2">
      <c r="E243" s="200"/>
    </row>
    <row r="244" spans="5:5" x14ac:dyDescent="0.2">
      <c r="E244" s="200"/>
    </row>
    <row r="245" spans="5:5" x14ac:dyDescent="0.2">
      <c r="E245" s="200"/>
    </row>
    <row r="246" spans="5:5" x14ac:dyDescent="0.2">
      <c r="E246" s="200"/>
    </row>
    <row r="247" spans="5:5" x14ac:dyDescent="0.2">
      <c r="E247" s="200"/>
    </row>
    <row r="248" spans="5:5" x14ac:dyDescent="0.2">
      <c r="E248" s="200"/>
    </row>
    <row r="249" spans="5:5" x14ac:dyDescent="0.2">
      <c r="E249" s="200"/>
    </row>
    <row r="250" spans="5:5" x14ac:dyDescent="0.2">
      <c r="E250" s="200"/>
    </row>
    <row r="251" spans="5:5" x14ac:dyDescent="0.2">
      <c r="E251" s="200"/>
    </row>
    <row r="252" spans="5:5" x14ac:dyDescent="0.2">
      <c r="E252" s="200"/>
    </row>
    <row r="253" spans="5:5" x14ac:dyDescent="0.2">
      <c r="E253" s="200"/>
    </row>
    <row r="254" spans="5:5" x14ac:dyDescent="0.2">
      <c r="E254" s="200"/>
    </row>
    <row r="255" spans="5:5" x14ac:dyDescent="0.2">
      <c r="E255" s="200"/>
    </row>
    <row r="256" spans="5:5" x14ac:dyDescent="0.2">
      <c r="E256" s="200"/>
    </row>
    <row r="257" spans="5:5" x14ac:dyDescent="0.2">
      <c r="E257" s="200"/>
    </row>
    <row r="258" spans="5:5" x14ac:dyDescent="0.2">
      <c r="E258" s="200"/>
    </row>
    <row r="259" spans="5:5" x14ac:dyDescent="0.2">
      <c r="E259" s="200"/>
    </row>
    <row r="260" spans="5:5" x14ac:dyDescent="0.2">
      <c r="E260" s="200"/>
    </row>
    <row r="261" spans="5:5" x14ac:dyDescent="0.2">
      <c r="E261" s="200"/>
    </row>
    <row r="262" spans="5:5" x14ac:dyDescent="0.2">
      <c r="E262" s="200"/>
    </row>
    <row r="263" spans="5:5" x14ac:dyDescent="0.2">
      <c r="E263" s="200"/>
    </row>
    <row r="264" spans="5:5" x14ac:dyDescent="0.2">
      <c r="E264" s="200"/>
    </row>
    <row r="265" spans="5:5" x14ac:dyDescent="0.2">
      <c r="E265" s="200"/>
    </row>
    <row r="266" spans="5:5" x14ac:dyDescent="0.2">
      <c r="E266" s="200"/>
    </row>
    <row r="267" spans="5:5" x14ac:dyDescent="0.2">
      <c r="E267" s="200"/>
    </row>
    <row r="268" spans="5:5" x14ac:dyDescent="0.2">
      <c r="E268" s="200"/>
    </row>
    <row r="269" spans="5:5" x14ac:dyDescent="0.2">
      <c r="E269" s="200"/>
    </row>
    <row r="270" spans="5:5" x14ac:dyDescent="0.2">
      <c r="E270" s="200"/>
    </row>
    <row r="271" spans="5:5" x14ac:dyDescent="0.2">
      <c r="E271" s="200"/>
    </row>
    <row r="272" spans="5:5" x14ac:dyDescent="0.2">
      <c r="E272" s="200"/>
    </row>
    <row r="273" spans="5:5" x14ac:dyDescent="0.2">
      <c r="E273" s="200"/>
    </row>
    <row r="274" spans="5:5" x14ac:dyDescent="0.2">
      <c r="E274" s="200"/>
    </row>
    <row r="275" spans="5:5" x14ac:dyDescent="0.2">
      <c r="E275" s="200"/>
    </row>
    <row r="276" spans="5:5" x14ac:dyDescent="0.2">
      <c r="E276" s="200"/>
    </row>
    <row r="277" spans="5:5" x14ac:dyDescent="0.2">
      <c r="E277" s="200"/>
    </row>
    <row r="278" spans="5:5" x14ac:dyDescent="0.2">
      <c r="E278" s="200"/>
    </row>
    <row r="279" spans="5:5" x14ac:dyDescent="0.2">
      <c r="E279" s="200"/>
    </row>
    <row r="280" spans="5:5" x14ac:dyDescent="0.2">
      <c r="E280" s="200"/>
    </row>
    <row r="281" spans="5:5" x14ac:dyDescent="0.2">
      <c r="E281" s="200"/>
    </row>
    <row r="282" spans="5:5" x14ac:dyDescent="0.2">
      <c r="E282" s="200"/>
    </row>
    <row r="283" spans="5:5" x14ac:dyDescent="0.2">
      <c r="E283" s="200"/>
    </row>
    <row r="284" spans="5:5" x14ac:dyDescent="0.2">
      <c r="E284" s="200"/>
    </row>
    <row r="285" spans="5:5" x14ac:dyDescent="0.2">
      <c r="E285" s="200"/>
    </row>
    <row r="286" spans="5:5" x14ac:dyDescent="0.2">
      <c r="E286" s="200"/>
    </row>
    <row r="287" spans="5:5" x14ac:dyDescent="0.2">
      <c r="E287" s="200"/>
    </row>
    <row r="288" spans="5:5" x14ac:dyDescent="0.2">
      <c r="E288" s="200"/>
    </row>
    <row r="289" spans="5:5" x14ac:dyDescent="0.2">
      <c r="E289" s="200"/>
    </row>
    <row r="290" spans="5:5" x14ac:dyDescent="0.2">
      <c r="E290" s="200"/>
    </row>
    <row r="291" spans="5:5" x14ac:dyDescent="0.2">
      <c r="E291" s="200"/>
    </row>
    <row r="292" spans="5:5" x14ac:dyDescent="0.2">
      <c r="E292" s="200"/>
    </row>
    <row r="293" spans="5:5" x14ac:dyDescent="0.2">
      <c r="E293" s="200"/>
    </row>
    <row r="294" spans="5:5" x14ac:dyDescent="0.2">
      <c r="E294" s="200"/>
    </row>
    <row r="295" spans="5:5" x14ac:dyDescent="0.2">
      <c r="E295" s="200"/>
    </row>
    <row r="296" spans="5:5" x14ac:dyDescent="0.2">
      <c r="E296" s="200"/>
    </row>
    <row r="297" spans="5:5" x14ac:dyDescent="0.2">
      <c r="E297" s="200"/>
    </row>
    <row r="298" spans="5:5" x14ac:dyDescent="0.2">
      <c r="E298" s="200"/>
    </row>
    <row r="299" spans="5:5" x14ac:dyDescent="0.2">
      <c r="E299" s="200"/>
    </row>
    <row r="300" spans="5:5" x14ac:dyDescent="0.2">
      <c r="E300" s="200"/>
    </row>
    <row r="301" spans="5:5" x14ac:dyDescent="0.2">
      <c r="E301" s="200"/>
    </row>
    <row r="302" spans="5:5" x14ac:dyDescent="0.2">
      <c r="E302" s="200"/>
    </row>
    <row r="303" spans="5:5" x14ac:dyDescent="0.2">
      <c r="E303" s="200"/>
    </row>
    <row r="304" spans="5:5" x14ac:dyDescent="0.2">
      <c r="E304" s="200"/>
    </row>
    <row r="305" spans="5:5" x14ac:dyDescent="0.2">
      <c r="E305" s="200"/>
    </row>
    <row r="306" spans="5:5" x14ac:dyDescent="0.2">
      <c r="E306" s="200"/>
    </row>
    <row r="307" spans="5:5" x14ac:dyDescent="0.2">
      <c r="E307" s="200"/>
    </row>
    <row r="308" spans="5:5" x14ac:dyDescent="0.2">
      <c r="E308" s="200"/>
    </row>
    <row r="309" spans="5:5" x14ac:dyDescent="0.2">
      <c r="E309" s="200"/>
    </row>
    <row r="310" spans="5:5" x14ac:dyDescent="0.2">
      <c r="E310" s="200"/>
    </row>
    <row r="311" spans="5:5" x14ac:dyDescent="0.2">
      <c r="E311" s="200"/>
    </row>
    <row r="312" spans="5:5" x14ac:dyDescent="0.2">
      <c r="E312" s="200"/>
    </row>
    <row r="313" spans="5:5" x14ac:dyDescent="0.2">
      <c r="E313" s="200"/>
    </row>
    <row r="314" spans="5:5" x14ac:dyDescent="0.2">
      <c r="E314" s="200"/>
    </row>
    <row r="315" spans="5:5" x14ac:dyDescent="0.2">
      <c r="E315" s="200"/>
    </row>
    <row r="316" spans="5:5" x14ac:dyDescent="0.2">
      <c r="E316" s="200"/>
    </row>
    <row r="317" spans="5:5" x14ac:dyDescent="0.2">
      <c r="E317" s="200"/>
    </row>
    <row r="318" spans="5:5" x14ac:dyDescent="0.2">
      <c r="E318" s="200"/>
    </row>
    <row r="319" spans="5:5" x14ac:dyDescent="0.2">
      <c r="E319" s="200"/>
    </row>
    <row r="320" spans="5:5" x14ac:dyDescent="0.2">
      <c r="E320" s="200"/>
    </row>
    <row r="321" spans="5:5" x14ac:dyDescent="0.2">
      <c r="E321" s="200"/>
    </row>
    <row r="322" spans="5:5" x14ac:dyDescent="0.2">
      <c r="E322" s="200"/>
    </row>
    <row r="323" spans="5:5" x14ac:dyDescent="0.2">
      <c r="E323" s="200"/>
    </row>
    <row r="324" spans="5:5" x14ac:dyDescent="0.2">
      <c r="E324" s="200"/>
    </row>
    <row r="325" spans="5:5" x14ac:dyDescent="0.2">
      <c r="E325" s="200"/>
    </row>
    <row r="326" spans="5:5" x14ac:dyDescent="0.2">
      <c r="E326" s="200"/>
    </row>
    <row r="327" spans="5:5" x14ac:dyDescent="0.2">
      <c r="E327" s="200"/>
    </row>
    <row r="328" spans="5:5" x14ac:dyDescent="0.2">
      <c r="E328" s="200"/>
    </row>
    <row r="329" spans="5:5" x14ac:dyDescent="0.2">
      <c r="E329" s="200"/>
    </row>
    <row r="330" spans="5:5" x14ac:dyDescent="0.2">
      <c r="E330" s="200"/>
    </row>
    <row r="331" spans="5:5" x14ac:dyDescent="0.2">
      <c r="E331" s="200"/>
    </row>
    <row r="332" spans="5:5" x14ac:dyDescent="0.2">
      <c r="E332" s="200"/>
    </row>
    <row r="333" spans="5:5" x14ac:dyDescent="0.2">
      <c r="E333" s="200"/>
    </row>
    <row r="334" spans="5:5" x14ac:dyDescent="0.2">
      <c r="E334" s="200"/>
    </row>
    <row r="335" spans="5:5" x14ac:dyDescent="0.2">
      <c r="E335" s="200"/>
    </row>
    <row r="336" spans="5:5" x14ac:dyDescent="0.2">
      <c r="E336" s="200"/>
    </row>
    <row r="337" spans="5:5" x14ac:dyDescent="0.2">
      <c r="E337" s="200"/>
    </row>
    <row r="338" spans="5:5" x14ac:dyDescent="0.2">
      <c r="E338" s="200"/>
    </row>
    <row r="339" spans="5:5" x14ac:dyDescent="0.2">
      <c r="E339" s="200"/>
    </row>
    <row r="340" spans="5:5" x14ac:dyDescent="0.2">
      <c r="E340" s="200"/>
    </row>
    <row r="341" spans="5:5" x14ac:dyDescent="0.2">
      <c r="E341" s="200"/>
    </row>
    <row r="342" spans="5:5" x14ac:dyDescent="0.2">
      <c r="E342" s="200"/>
    </row>
    <row r="343" spans="5:5" x14ac:dyDescent="0.2">
      <c r="E343" s="200"/>
    </row>
    <row r="344" spans="5:5" x14ac:dyDescent="0.2">
      <c r="E344" s="200"/>
    </row>
    <row r="345" spans="5:5" x14ac:dyDescent="0.2">
      <c r="E345" s="200"/>
    </row>
    <row r="346" spans="5:5" x14ac:dyDescent="0.2">
      <c r="E346" s="200"/>
    </row>
    <row r="347" spans="5:5" x14ac:dyDescent="0.2">
      <c r="E347" s="200"/>
    </row>
    <row r="348" spans="5:5" x14ac:dyDescent="0.2">
      <c r="E348" s="200"/>
    </row>
    <row r="349" spans="5:5" x14ac:dyDescent="0.2">
      <c r="E349" s="200"/>
    </row>
    <row r="350" spans="5:5" x14ac:dyDescent="0.2">
      <c r="E350" s="200"/>
    </row>
    <row r="351" spans="5:5" x14ac:dyDescent="0.2">
      <c r="E351" s="200"/>
    </row>
    <row r="352" spans="5:5" x14ac:dyDescent="0.2">
      <c r="E352" s="200"/>
    </row>
    <row r="353" spans="5:5" x14ac:dyDescent="0.2">
      <c r="E353" s="200"/>
    </row>
    <row r="354" spans="5:5" x14ac:dyDescent="0.2">
      <c r="E354" s="200"/>
    </row>
    <row r="355" spans="5:5" x14ac:dyDescent="0.2">
      <c r="E355" s="200"/>
    </row>
    <row r="356" spans="5:5" x14ac:dyDescent="0.2">
      <c r="E356" s="200"/>
    </row>
    <row r="357" spans="5:5" x14ac:dyDescent="0.2">
      <c r="E357" s="200"/>
    </row>
    <row r="358" spans="5:5" x14ac:dyDescent="0.2">
      <c r="E358" s="200"/>
    </row>
    <row r="359" spans="5:5" x14ac:dyDescent="0.2">
      <c r="E359" s="200"/>
    </row>
    <row r="360" spans="5:5" x14ac:dyDescent="0.2">
      <c r="E360" s="200"/>
    </row>
    <row r="361" spans="5:5" x14ac:dyDescent="0.2">
      <c r="E361" s="200"/>
    </row>
    <row r="362" spans="5:5" x14ac:dyDescent="0.2">
      <c r="E362" s="200"/>
    </row>
    <row r="363" spans="5:5" x14ac:dyDescent="0.2">
      <c r="E363" s="200"/>
    </row>
    <row r="364" spans="5:5" x14ac:dyDescent="0.2">
      <c r="E364" s="200"/>
    </row>
    <row r="365" spans="5:5" x14ac:dyDescent="0.2">
      <c r="E365" s="200"/>
    </row>
    <row r="366" spans="5:5" x14ac:dyDescent="0.2">
      <c r="E366" s="200"/>
    </row>
    <row r="367" spans="5:5" x14ac:dyDescent="0.2">
      <c r="E367" s="200"/>
    </row>
    <row r="368" spans="5:5" x14ac:dyDescent="0.2">
      <c r="E368" s="200"/>
    </row>
    <row r="369" spans="5:5" x14ac:dyDescent="0.2">
      <c r="E369" s="200"/>
    </row>
    <row r="370" spans="5:5" x14ac:dyDescent="0.2">
      <c r="E370" s="200"/>
    </row>
    <row r="371" spans="5:5" x14ac:dyDescent="0.2">
      <c r="E371" s="200"/>
    </row>
    <row r="372" spans="5:5" x14ac:dyDescent="0.2">
      <c r="E372" s="200"/>
    </row>
    <row r="373" spans="5:5" x14ac:dyDescent="0.2">
      <c r="E373" s="200"/>
    </row>
    <row r="374" spans="5:5" x14ac:dyDescent="0.2">
      <c r="E374" s="200"/>
    </row>
    <row r="375" spans="5:5" x14ac:dyDescent="0.2">
      <c r="E375" s="200"/>
    </row>
    <row r="376" spans="5:5" x14ac:dyDescent="0.2">
      <c r="E376" s="200"/>
    </row>
    <row r="377" spans="5:5" x14ac:dyDescent="0.2">
      <c r="E377" s="200"/>
    </row>
    <row r="378" spans="5:5" x14ac:dyDescent="0.2">
      <c r="E378" s="200"/>
    </row>
    <row r="379" spans="5:5" x14ac:dyDescent="0.2">
      <c r="E379" s="200"/>
    </row>
    <row r="380" spans="5:5" x14ac:dyDescent="0.2">
      <c r="E380" s="200"/>
    </row>
    <row r="381" spans="5:5" x14ac:dyDescent="0.2">
      <c r="E381" s="200"/>
    </row>
    <row r="382" spans="5:5" x14ac:dyDescent="0.2">
      <c r="E382" s="200"/>
    </row>
    <row r="383" spans="5:5" x14ac:dyDescent="0.2">
      <c r="E383" s="200"/>
    </row>
    <row r="384" spans="5:5" x14ac:dyDescent="0.2">
      <c r="E384" s="200"/>
    </row>
    <row r="385" spans="5:5" x14ac:dyDescent="0.2">
      <c r="E385" s="200"/>
    </row>
    <row r="386" spans="5:5" x14ac:dyDescent="0.2">
      <c r="E386" s="200"/>
    </row>
    <row r="387" spans="5:5" x14ac:dyDescent="0.2">
      <c r="E387" s="200"/>
    </row>
    <row r="388" spans="5:5" x14ac:dyDescent="0.2">
      <c r="E388" s="200"/>
    </row>
    <row r="389" spans="5:5" x14ac:dyDescent="0.2">
      <c r="E389" s="200"/>
    </row>
    <row r="390" spans="5:5" x14ac:dyDescent="0.2">
      <c r="E390" s="200"/>
    </row>
    <row r="391" spans="5:5" x14ac:dyDescent="0.2">
      <c r="E391" s="200"/>
    </row>
    <row r="392" spans="5:5" x14ac:dyDescent="0.2">
      <c r="E392" s="200"/>
    </row>
    <row r="393" spans="5:5" x14ac:dyDescent="0.2">
      <c r="E393" s="200"/>
    </row>
    <row r="394" spans="5:5" x14ac:dyDescent="0.2">
      <c r="E394" s="200"/>
    </row>
    <row r="395" spans="5:5" x14ac:dyDescent="0.2">
      <c r="E395" s="200"/>
    </row>
    <row r="396" spans="5:5" x14ac:dyDescent="0.2">
      <c r="E396" s="200"/>
    </row>
    <row r="397" spans="5:5" x14ac:dyDescent="0.2">
      <c r="E397" s="200"/>
    </row>
    <row r="398" spans="5:5" x14ac:dyDescent="0.2">
      <c r="E398" s="200"/>
    </row>
    <row r="399" spans="5:5" x14ac:dyDescent="0.2">
      <c r="E399" s="200"/>
    </row>
    <row r="400" spans="5:5" x14ac:dyDescent="0.2">
      <c r="E400" s="200"/>
    </row>
    <row r="401" spans="5:5" x14ac:dyDescent="0.2">
      <c r="E401" s="200"/>
    </row>
    <row r="402" spans="5:5" x14ac:dyDescent="0.2">
      <c r="E402" s="200"/>
    </row>
    <row r="403" spans="5:5" x14ac:dyDescent="0.2">
      <c r="E403" s="200"/>
    </row>
    <row r="404" spans="5:5" x14ac:dyDescent="0.2">
      <c r="E404" s="200"/>
    </row>
    <row r="405" spans="5:5" x14ac:dyDescent="0.2">
      <c r="E405" s="200"/>
    </row>
    <row r="406" spans="5:5" x14ac:dyDescent="0.2">
      <c r="E406" s="200"/>
    </row>
    <row r="407" spans="5:5" x14ac:dyDescent="0.2">
      <c r="E407" s="200"/>
    </row>
    <row r="408" spans="5:5" x14ac:dyDescent="0.2">
      <c r="E408" s="200"/>
    </row>
    <row r="409" spans="5:5" x14ac:dyDescent="0.2">
      <c r="E409" s="200"/>
    </row>
    <row r="410" spans="5:5" x14ac:dyDescent="0.2">
      <c r="E410" s="200"/>
    </row>
    <row r="411" spans="5:5" x14ac:dyDescent="0.2">
      <c r="E411" s="200"/>
    </row>
    <row r="412" spans="5:5" x14ac:dyDescent="0.2">
      <c r="E412" s="200"/>
    </row>
    <row r="413" spans="5:5" x14ac:dyDescent="0.2">
      <c r="E413" s="200"/>
    </row>
    <row r="414" spans="5:5" x14ac:dyDescent="0.2">
      <c r="E414" s="200"/>
    </row>
    <row r="415" spans="5:5" x14ac:dyDescent="0.2">
      <c r="E415" s="200"/>
    </row>
    <row r="416" spans="5:5" x14ac:dyDescent="0.2">
      <c r="E416" s="200"/>
    </row>
    <row r="417" spans="5:5" x14ac:dyDescent="0.2">
      <c r="E417" s="200"/>
    </row>
    <row r="418" spans="5:5" x14ac:dyDescent="0.2">
      <c r="E418" s="200"/>
    </row>
    <row r="419" spans="5:5" x14ac:dyDescent="0.2">
      <c r="E419" s="200"/>
    </row>
    <row r="420" spans="5:5" x14ac:dyDescent="0.2">
      <c r="E420" s="200"/>
    </row>
    <row r="421" spans="5:5" x14ac:dyDescent="0.2">
      <c r="E421" s="200"/>
    </row>
    <row r="422" spans="5:5" x14ac:dyDescent="0.2">
      <c r="E422" s="200"/>
    </row>
    <row r="423" spans="5:5" x14ac:dyDescent="0.2">
      <c r="E423" s="200"/>
    </row>
    <row r="424" spans="5:5" x14ac:dyDescent="0.2">
      <c r="E424" s="200"/>
    </row>
    <row r="425" spans="5:5" x14ac:dyDescent="0.2">
      <c r="E425" s="200"/>
    </row>
    <row r="426" spans="5:5" x14ac:dyDescent="0.2">
      <c r="E426" s="200"/>
    </row>
    <row r="427" spans="5:5" x14ac:dyDescent="0.2">
      <c r="E427" s="200"/>
    </row>
    <row r="428" spans="5:5" x14ac:dyDescent="0.2">
      <c r="E428" s="200"/>
    </row>
    <row r="429" spans="5:5" x14ac:dyDescent="0.2">
      <c r="E429" s="200"/>
    </row>
    <row r="430" spans="5:5" x14ac:dyDescent="0.2">
      <c r="E430" s="200"/>
    </row>
    <row r="431" spans="5:5" x14ac:dyDescent="0.2">
      <c r="E431" s="200"/>
    </row>
    <row r="432" spans="5:5" x14ac:dyDescent="0.2">
      <c r="E432" s="200"/>
    </row>
    <row r="433" spans="5:5" x14ac:dyDescent="0.2">
      <c r="E433" s="200"/>
    </row>
    <row r="434" spans="5:5" x14ac:dyDescent="0.2">
      <c r="E434" s="200"/>
    </row>
    <row r="435" spans="5:5" x14ac:dyDescent="0.2">
      <c r="E435" s="200"/>
    </row>
    <row r="436" spans="5:5" x14ac:dyDescent="0.2">
      <c r="E436" s="200"/>
    </row>
    <row r="437" spans="5:5" x14ac:dyDescent="0.2">
      <c r="E437" s="200"/>
    </row>
    <row r="438" spans="5:5" x14ac:dyDescent="0.2">
      <c r="E438" s="200"/>
    </row>
    <row r="439" spans="5:5" x14ac:dyDescent="0.2">
      <c r="E439" s="200"/>
    </row>
    <row r="440" spans="5:5" x14ac:dyDescent="0.2">
      <c r="E440" s="200"/>
    </row>
    <row r="441" spans="5:5" x14ac:dyDescent="0.2">
      <c r="E441" s="200"/>
    </row>
    <row r="442" spans="5:5" x14ac:dyDescent="0.2">
      <c r="E442" s="200"/>
    </row>
    <row r="443" spans="5:5" x14ac:dyDescent="0.2">
      <c r="E443" s="200"/>
    </row>
    <row r="444" spans="5:5" x14ac:dyDescent="0.2">
      <c r="E444" s="200"/>
    </row>
    <row r="445" spans="5:5" x14ac:dyDescent="0.2">
      <c r="E445" s="200"/>
    </row>
    <row r="446" spans="5:5" x14ac:dyDescent="0.2">
      <c r="E446" s="200"/>
    </row>
    <row r="447" spans="5:5" x14ac:dyDescent="0.2">
      <c r="E447" s="200"/>
    </row>
    <row r="448" spans="5:5" x14ac:dyDescent="0.2">
      <c r="E448" s="200"/>
    </row>
    <row r="449" spans="5:5" x14ac:dyDescent="0.2">
      <c r="E449" s="200"/>
    </row>
    <row r="450" spans="5:5" x14ac:dyDescent="0.2">
      <c r="E450" s="200"/>
    </row>
    <row r="451" spans="5:5" x14ac:dyDescent="0.2">
      <c r="E451" s="200"/>
    </row>
    <row r="452" spans="5:5" x14ac:dyDescent="0.2">
      <c r="E452" s="200"/>
    </row>
    <row r="453" spans="5:5" x14ac:dyDescent="0.2">
      <c r="E453" s="200"/>
    </row>
    <row r="454" spans="5:5" x14ac:dyDescent="0.2">
      <c r="E454" s="200"/>
    </row>
    <row r="455" spans="5:5" x14ac:dyDescent="0.2">
      <c r="E455" s="200"/>
    </row>
    <row r="456" spans="5:5" x14ac:dyDescent="0.2">
      <c r="E456" s="200"/>
    </row>
    <row r="457" spans="5:5" x14ac:dyDescent="0.2">
      <c r="E457" s="200"/>
    </row>
    <row r="458" spans="5:5" x14ac:dyDescent="0.2">
      <c r="E458" s="200"/>
    </row>
    <row r="459" spans="5:5" x14ac:dyDescent="0.2">
      <c r="E459" s="200"/>
    </row>
    <row r="460" spans="5:5" x14ac:dyDescent="0.2">
      <c r="E460" s="200"/>
    </row>
    <row r="461" spans="5:5" x14ac:dyDescent="0.2">
      <c r="E461" s="200"/>
    </row>
    <row r="462" spans="5:5" x14ac:dyDescent="0.2">
      <c r="E462" s="200"/>
    </row>
    <row r="463" spans="5:5" x14ac:dyDescent="0.2">
      <c r="E463" s="200"/>
    </row>
    <row r="464" spans="5:5" x14ac:dyDescent="0.2">
      <c r="E464" s="200"/>
    </row>
    <row r="465" spans="5:5" x14ac:dyDescent="0.2">
      <c r="E465" s="200"/>
    </row>
    <row r="466" spans="5:5" x14ac:dyDescent="0.2">
      <c r="E466" s="200"/>
    </row>
    <row r="467" spans="5:5" x14ac:dyDescent="0.2">
      <c r="E467" s="200"/>
    </row>
    <row r="468" spans="5:5" x14ac:dyDescent="0.2">
      <c r="E468" s="200"/>
    </row>
    <row r="469" spans="5:5" x14ac:dyDescent="0.2">
      <c r="E469" s="200"/>
    </row>
    <row r="470" spans="5:5" x14ac:dyDescent="0.2">
      <c r="E470" s="200"/>
    </row>
    <row r="471" spans="5:5" x14ac:dyDescent="0.2">
      <c r="E471" s="200"/>
    </row>
    <row r="472" spans="5:5" x14ac:dyDescent="0.2">
      <c r="E472" s="200"/>
    </row>
    <row r="473" spans="5:5" x14ac:dyDescent="0.2">
      <c r="E473" s="200"/>
    </row>
    <row r="474" spans="5:5" x14ac:dyDescent="0.2">
      <c r="E474" s="200"/>
    </row>
    <row r="475" spans="5:5" x14ac:dyDescent="0.2">
      <c r="E475" s="200"/>
    </row>
    <row r="476" spans="5:5" x14ac:dyDescent="0.2">
      <c r="E476" s="200"/>
    </row>
    <row r="477" spans="5:5" x14ac:dyDescent="0.2">
      <c r="E477" s="200"/>
    </row>
    <row r="478" spans="5:5" x14ac:dyDescent="0.2">
      <c r="E478" s="200"/>
    </row>
    <row r="479" spans="5:5" x14ac:dyDescent="0.2">
      <c r="E479" s="200"/>
    </row>
    <row r="480" spans="5:5" x14ac:dyDescent="0.2">
      <c r="E480" s="200"/>
    </row>
    <row r="481" spans="5:5" x14ac:dyDescent="0.2">
      <c r="E481" s="200"/>
    </row>
    <row r="482" spans="5:5" x14ac:dyDescent="0.2">
      <c r="E482" s="200"/>
    </row>
    <row r="483" spans="5:5" x14ac:dyDescent="0.2">
      <c r="E483" s="200"/>
    </row>
    <row r="484" spans="5:5" x14ac:dyDescent="0.2">
      <c r="E484" s="200"/>
    </row>
    <row r="485" spans="5:5" x14ac:dyDescent="0.2">
      <c r="E485" s="200"/>
    </row>
    <row r="486" spans="5:5" x14ac:dyDescent="0.2">
      <c r="E486" s="200"/>
    </row>
    <row r="487" spans="5:5" x14ac:dyDescent="0.2">
      <c r="E487" s="200"/>
    </row>
    <row r="488" spans="5:5" x14ac:dyDescent="0.2">
      <c r="E488" s="200"/>
    </row>
    <row r="489" spans="5:5" x14ac:dyDescent="0.2">
      <c r="E489" s="200"/>
    </row>
    <row r="490" spans="5:5" x14ac:dyDescent="0.2">
      <c r="E490" s="200"/>
    </row>
    <row r="491" spans="5:5" x14ac:dyDescent="0.2">
      <c r="E491" s="200"/>
    </row>
    <row r="492" spans="5:5" x14ac:dyDescent="0.2">
      <c r="E492" s="200"/>
    </row>
    <row r="493" spans="5:5" x14ac:dyDescent="0.2">
      <c r="E493" s="200"/>
    </row>
    <row r="494" spans="5:5" x14ac:dyDescent="0.2">
      <c r="E494" s="200"/>
    </row>
    <row r="495" spans="5:5" x14ac:dyDescent="0.2">
      <c r="E495" s="200"/>
    </row>
    <row r="496" spans="5:5" x14ac:dyDescent="0.2">
      <c r="E496" s="200"/>
    </row>
    <row r="497" spans="5:5" x14ac:dyDescent="0.2">
      <c r="E497" s="200"/>
    </row>
    <row r="498" spans="5:5" x14ac:dyDescent="0.2">
      <c r="E498" s="200"/>
    </row>
    <row r="499" spans="5:5" x14ac:dyDescent="0.2">
      <c r="E499" s="200"/>
    </row>
    <row r="500" spans="5:5" x14ac:dyDescent="0.2">
      <c r="E500" s="200"/>
    </row>
    <row r="501" spans="5:5" x14ac:dyDescent="0.2">
      <c r="E501" s="200"/>
    </row>
    <row r="502" spans="5:5" x14ac:dyDescent="0.2">
      <c r="E502" s="200"/>
    </row>
    <row r="503" spans="5:5" x14ac:dyDescent="0.2">
      <c r="E503" s="200"/>
    </row>
    <row r="504" spans="5:5" x14ac:dyDescent="0.2">
      <c r="E504" s="200"/>
    </row>
    <row r="505" spans="5:5" x14ac:dyDescent="0.2">
      <c r="E505" s="200"/>
    </row>
    <row r="506" spans="5:5" x14ac:dyDescent="0.2">
      <c r="E506" s="200"/>
    </row>
    <row r="507" spans="5:5" x14ac:dyDescent="0.2">
      <c r="E507" s="200"/>
    </row>
    <row r="508" spans="5:5" x14ac:dyDescent="0.2">
      <c r="E508" s="200"/>
    </row>
    <row r="509" spans="5:5" x14ac:dyDescent="0.2">
      <c r="E509" s="200"/>
    </row>
    <row r="510" spans="5:5" x14ac:dyDescent="0.2">
      <c r="E510" s="200"/>
    </row>
    <row r="511" spans="5:5" x14ac:dyDescent="0.2">
      <c r="E511" s="200"/>
    </row>
    <row r="512" spans="5:5" x14ac:dyDescent="0.2">
      <c r="E512" s="200"/>
    </row>
    <row r="513" spans="5:5" x14ac:dyDescent="0.2">
      <c r="E513" s="200"/>
    </row>
    <row r="514" spans="5:5" x14ac:dyDescent="0.2">
      <c r="E514" s="200"/>
    </row>
    <row r="515" spans="5:5" x14ac:dyDescent="0.2">
      <c r="E515" s="200"/>
    </row>
    <row r="516" spans="5:5" x14ac:dyDescent="0.2">
      <c r="E516" s="200"/>
    </row>
    <row r="517" spans="5:5" x14ac:dyDescent="0.2">
      <c r="E517" s="200"/>
    </row>
    <row r="518" spans="5:5" x14ac:dyDescent="0.2">
      <c r="E518" s="200"/>
    </row>
    <row r="519" spans="5:5" x14ac:dyDescent="0.2">
      <c r="E519" s="200"/>
    </row>
    <row r="520" spans="5:5" x14ac:dyDescent="0.2">
      <c r="E520" s="200"/>
    </row>
    <row r="521" spans="5:5" x14ac:dyDescent="0.2">
      <c r="E521" s="200"/>
    </row>
    <row r="522" spans="5:5" x14ac:dyDescent="0.2">
      <c r="E522" s="200"/>
    </row>
    <row r="523" spans="5:5" x14ac:dyDescent="0.2">
      <c r="E523" s="200"/>
    </row>
    <row r="524" spans="5:5" x14ac:dyDescent="0.2">
      <c r="E524" s="200"/>
    </row>
    <row r="525" spans="5:5" x14ac:dyDescent="0.2">
      <c r="E525" s="200"/>
    </row>
    <row r="526" spans="5:5" x14ac:dyDescent="0.2">
      <c r="E526" s="200"/>
    </row>
    <row r="527" spans="5:5" x14ac:dyDescent="0.2">
      <c r="E527" s="200"/>
    </row>
    <row r="528" spans="5:5" x14ac:dyDescent="0.2">
      <c r="E528" s="200"/>
    </row>
    <row r="529" spans="5:5" x14ac:dyDescent="0.2">
      <c r="E529" s="200"/>
    </row>
    <row r="530" spans="5:5" x14ac:dyDescent="0.2">
      <c r="E530" s="200"/>
    </row>
    <row r="531" spans="5:5" x14ac:dyDescent="0.2">
      <c r="E531" s="200"/>
    </row>
    <row r="532" spans="5:5" x14ac:dyDescent="0.2">
      <c r="E532" s="200"/>
    </row>
    <row r="533" spans="5:5" x14ac:dyDescent="0.2">
      <c r="E533" s="200"/>
    </row>
    <row r="534" spans="5:5" x14ac:dyDescent="0.2">
      <c r="E534" s="200"/>
    </row>
    <row r="535" spans="5:5" x14ac:dyDescent="0.2">
      <c r="E535" s="200"/>
    </row>
    <row r="536" spans="5:5" x14ac:dyDescent="0.2">
      <c r="E536" s="200"/>
    </row>
    <row r="537" spans="5:5" x14ac:dyDescent="0.2">
      <c r="E537" s="200"/>
    </row>
    <row r="538" spans="5:5" x14ac:dyDescent="0.2">
      <c r="E538" s="200"/>
    </row>
    <row r="539" spans="5:5" x14ac:dyDescent="0.2">
      <c r="E539" s="200"/>
    </row>
    <row r="540" spans="5:5" x14ac:dyDescent="0.2">
      <c r="E540" s="200"/>
    </row>
    <row r="541" spans="5:5" x14ac:dyDescent="0.2">
      <c r="E541" s="200"/>
    </row>
    <row r="542" spans="5:5" x14ac:dyDescent="0.2">
      <c r="E542" s="200"/>
    </row>
    <row r="543" spans="5:5" x14ac:dyDescent="0.2">
      <c r="E543" s="200"/>
    </row>
    <row r="544" spans="5:5" x14ac:dyDescent="0.2">
      <c r="E544" s="200"/>
    </row>
    <row r="545" spans="5:5" x14ac:dyDescent="0.2">
      <c r="E545" s="200"/>
    </row>
    <row r="546" spans="5:5" x14ac:dyDescent="0.2">
      <c r="E546" s="200"/>
    </row>
    <row r="547" spans="5:5" x14ac:dyDescent="0.2">
      <c r="E547" s="200"/>
    </row>
    <row r="548" spans="5:5" x14ac:dyDescent="0.2">
      <c r="E548" s="200"/>
    </row>
    <row r="549" spans="5:5" x14ac:dyDescent="0.2">
      <c r="E549" s="200"/>
    </row>
    <row r="550" spans="5:5" x14ac:dyDescent="0.2">
      <c r="E550" s="200"/>
    </row>
    <row r="551" spans="5:5" x14ac:dyDescent="0.2">
      <c r="E551" s="200"/>
    </row>
    <row r="552" spans="5:5" x14ac:dyDescent="0.2">
      <c r="E552" s="200"/>
    </row>
    <row r="553" spans="5:5" x14ac:dyDescent="0.2">
      <c r="E553" s="200"/>
    </row>
    <row r="554" spans="5:5" x14ac:dyDescent="0.2">
      <c r="E554" s="200"/>
    </row>
    <row r="555" spans="5:5" x14ac:dyDescent="0.2">
      <c r="E555" s="200"/>
    </row>
    <row r="556" spans="5:5" x14ac:dyDescent="0.2">
      <c r="E556" s="200"/>
    </row>
    <row r="557" spans="5:5" x14ac:dyDescent="0.2">
      <c r="E557" s="200"/>
    </row>
    <row r="558" spans="5:5" x14ac:dyDescent="0.2">
      <c r="E558" s="200"/>
    </row>
    <row r="559" spans="5:5" x14ac:dyDescent="0.2">
      <c r="E559" s="200"/>
    </row>
    <row r="560" spans="5:5" x14ac:dyDescent="0.2">
      <c r="E560" s="200"/>
    </row>
    <row r="561" spans="5:5" x14ac:dyDescent="0.2">
      <c r="E561" s="200"/>
    </row>
    <row r="562" spans="5:5" x14ac:dyDescent="0.2">
      <c r="E562" s="200"/>
    </row>
    <row r="563" spans="5:5" x14ac:dyDescent="0.2">
      <c r="E563" s="200"/>
    </row>
    <row r="564" spans="5:5" x14ac:dyDescent="0.2">
      <c r="E564" s="200"/>
    </row>
    <row r="565" spans="5:5" x14ac:dyDescent="0.2">
      <c r="E565" s="200"/>
    </row>
    <row r="566" spans="5:5" x14ac:dyDescent="0.2">
      <c r="E566" s="200"/>
    </row>
    <row r="567" spans="5:5" x14ac:dyDescent="0.2">
      <c r="E567" s="200"/>
    </row>
    <row r="568" spans="5:5" x14ac:dyDescent="0.2">
      <c r="E568" s="200"/>
    </row>
    <row r="569" spans="5:5" x14ac:dyDescent="0.2">
      <c r="E569" s="200"/>
    </row>
    <row r="570" spans="5:5" x14ac:dyDescent="0.2">
      <c r="E570" s="200"/>
    </row>
    <row r="571" spans="5:5" x14ac:dyDescent="0.2">
      <c r="E571" s="200"/>
    </row>
    <row r="572" spans="5:5" x14ac:dyDescent="0.2">
      <c r="E572" s="200"/>
    </row>
    <row r="573" spans="5:5" x14ac:dyDescent="0.2">
      <c r="E573" s="200"/>
    </row>
    <row r="574" spans="5:5" x14ac:dyDescent="0.2">
      <c r="E574" s="200"/>
    </row>
    <row r="575" spans="5:5" x14ac:dyDescent="0.2">
      <c r="E575" s="200"/>
    </row>
    <row r="576" spans="5:5" x14ac:dyDescent="0.2">
      <c r="E576" s="200"/>
    </row>
    <row r="577" spans="5:5" x14ac:dyDescent="0.2">
      <c r="E577" s="200"/>
    </row>
    <row r="578" spans="5:5" x14ac:dyDescent="0.2">
      <c r="E578" s="200"/>
    </row>
    <row r="579" spans="5:5" x14ac:dyDescent="0.2">
      <c r="E579" s="200"/>
    </row>
    <row r="580" spans="5:5" x14ac:dyDescent="0.2">
      <c r="E580" s="200"/>
    </row>
    <row r="581" spans="5:5" x14ac:dyDescent="0.2">
      <c r="E581" s="200"/>
    </row>
    <row r="582" spans="5:5" x14ac:dyDescent="0.2">
      <c r="E582" s="200"/>
    </row>
    <row r="583" spans="5:5" x14ac:dyDescent="0.2">
      <c r="E583" s="200"/>
    </row>
    <row r="584" spans="5:5" x14ac:dyDescent="0.2">
      <c r="E584" s="200"/>
    </row>
    <row r="585" spans="5:5" x14ac:dyDescent="0.2">
      <c r="E585" s="200"/>
    </row>
    <row r="586" spans="5:5" x14ac:dyDescent="0.2">
      <c r="E586" s="200"/>
    </row>
    <row r="587" spans="5:5" x14ac:dyDescent="0.2">
      <c r="E587" s="200"/>
    </row>
    <row r="588" spans="5:5" x14ac:dyDescent="0.2">
      <c r="E588" s="200"/>
    </row>
    <row r="589" spans="5:5" x14ac:dyDescent="0.2">
      <c r="E589" s="200"/>
    </row>
    <row r="590" spans="5:5" x14ac:dyDescent="0.2">
      <c r="E590" s="200"/>
    </row>
    <row r="591" spans="5:5" x14ac:dyDescent="0.2">
      <c r="E591" s="200"/>
    </row>
    <row r="592" spans="5:5" x14ac:dyDescent="0.2">
      <c r="E592" s="200"/>
    </row>
    <row r="593" spans="5:5" x14ac:dyDescent="0.2">
      <c r="E593" s="200"/>
    </row>
    <row r="594" spans="5:5" x14ac:dyDescent="0.2">
      <c r="E594" s="200"/>
    </row>
    <row r="595" spans="5:5" x14ac:dyDescent="0.2">
      <c r="E595" s="200"/>
    </row>
    <row r="596" spans="5:5" x14ac:dyDescent="0.2">
      <c r="E596" s="200"/>
    </row>
    <row r="597" spans="5:5" x14ac:dyDescent="0.2">
      <c r="E597" s="200"/>
    </row>
    <row r="598" spans="5:5" x14ac:dyDescent="0.2">
      <c r="E598" s="200"/>
    </row>
    <row r="599" spans="5:5" x14ac:dyDescent="0.2">
      <c r="E599" s="200"/>
    </row>
    <row r="600" spans="5:5" x14ac:dyDescent="0.2">
      <c r="E600" s="200"/>
    </row>
    <row r="601" spans="5:5" x14ac:dyDescent="0.2">
      <c r="E601" s="200"/>
    </row>
    <row r="602" spans="5:5" x14ac:dyDescent="0.2">
      <c r="E602" s="200"/>
    </row>
    <row r="603" spans="5:5" x14ac:dyDescent="0.2">
      <c r="E603" s="200"/>
    </row>
    <row r="604" spans="5:5" x14ac:dyDescent="0.2">
      <c r="E604" s="200"/>
    </row>
    <row r="605" spans="5:5" x14ac:dyDescent="0.2">
      <c r="E605" s="200"/>
    </row>
    <row r="606" spans="5:5" x14ac:dyDescent="0.2">
      <c r="E606" s="200"/>
    </row>
    <row r="607" spans="5:5" x14ac:dyDescent="0.2">
      <c r="E607" s="200"/>
    </row>
    <row r="608" spans="5:5" x14ac:dyDescent="0.2">
      <c r="E608" s="200"/>
    </row>
    <row r="609" spans="5:5" x14ac:dyDescent="0.2">
      <c r="E609" s="200"/>
    </row>
    <row r="610" spans="5:5" x14ac:dyDescent="0.2">
      <c r="E610" s="200"/>
    </row>
    <row r="611" spans="5:5" x14ac:dyDescent="0.2">
      <c r="E611" s="200"/>
    </row>
    <row r="612" spans="5:5" x14ac:dyDescent="0.2">
      <c r="E612" s="200"/>
    </row>
    <row r="613" spans="5:5" x14ac:dyDescent="0.2">
      <c r="E613" s="200"/>
    </row>
    <row r="614" spans="5:5" x14ac:dyDescent="0.2">
      <c r="E614" s="200"/>
    </row>
    <row r="615" spans="5:5" x14ac:dyDescent="0.2">
      <c r="E615" s="200"/>
    </row>
    <row r="616" spans="5:5" x14ac:dyDescent="0.2">
      <c r="E616" s="200"/>
    </row>
    <row r="617" spans="5:5" x14ac:dyDescent="0.2">
      <c r="E617" s="200"/>
    </row>
    <row r="618" spans="5:5" x14ac:dyDescent="0.2">
      <c r="E618" s="200"/>
    </row>
    <row r="619" spans="5:5" x14ac:dyDescent="0.2">
      <c r="E619" s="200"/>
    </row>
    <row r="620" spans="5:5" x14ac:dyDescent="0.2">
      <c r="E620" s="200"/>
    </row>
    <row r="621" spans="5:5" x14ac:dyDescent="0.2">
      <c r="E621" s="200"/>
    </row>
    <row r="622" spans="5:5" x14ac:dyDescent="0.2">
      <c r="E622" s="200"/>
    </row>
    <row r="623" spans="5:5" x14ac:dyDescent="0.2">
      <c r="E623" s="200"/>
    </row>
    <row r="624" spans="5:5" x14ac:dyDescent="0.2">
      <c r="E624" s="200"/>
    </row>
    <row r="625" spans="5:5" x14ac:dyDescent="0.2">
      <c r="E625" s="200"/>
    </row>
    <row r="626" spans="5:5" x14ac:dyDescent="0.2">
      <c r="E626" s="200"/>
    </row>
    <row r="627" spans="5:5" x14ac:dyDescent="0.2">
      <c r="E627" s="200"/>
    </row>
    <row r="628" spans="5:5" x14ac:dyDescent="0.2">
      <c r="E628" s="200"/>
    </row>
    <row r="629" spans="5:5" x14ac:dyDescent="0.2">
      <c r="E629" s="200"/>
    </row>
    <row r="630" spans="5:5" x14ac:dyDescent="0.2">
      <c r="E630" s="200"/>
    </row>
    <row r="631" spans="5:5" x14ac:dyDescent="0.2">
      <c r="E631" s="200"/>
    </row>
    <row r="632" spans="5:5" x14ac:dyDescent="0.2">
      <c r="E632" s="200"/>
    </row>
    <row r="633" spans="5:5" x14ac:dyDescent="0.2">
      <c r="E633" s="200"/>
    </row>
    <row r="634" spans="5:5" x14ac:dyDescent="0.2">
      <c r="E634" s="200"/>
    </row>
    <row r="635" spans="5:5" x14ac:dyDescent="0.2">
      <c r="E635" s="200"/>
    </row>
    <row r="636" spans="5:5" x14ac:dyDescent="0.2">
      <c r="E636" s="200"/>
    </row>
    <row r="637" spans="5:5" x14ac:dyDescent="0.2">
      <c r="E637" s="200"/>
    </row>
    <row r="638" spans="5:5" x14ac:dyDescent="0.2">
      <c r="E638" s="200"/>
    </row>
    <row r="639" spans="5:5" x14ac:dyDescent="0.2">
      <c r="E639" s="200"/>
    </row>
    <row r="640" spans="5:5" x14ac:dyDescent="0.2">
      <c r="E640" s="200"/>
    </row>
    <row r="641" spans="5:5" x14ac:dyDescent="0.2">
      <c r="E641" s="200"/>
    </row>
    <row r="642" spans="5:5" x14ac:dyDescent="0.2">
      <c r="E642" s="200"/>
    </row>
    <row r="643" spans="5:5" x14ac:dyDescent="0.2">
      <c r="E643" s="200"/>
    </row>
    <row r="644" spans="5:5" x14ac:dyDescent="0.2">
      <c r="E644" s="200"/>
    </row>
    <row r="645" spans="5:5" x14ac:dyDescent="0.2">
      <c r="E645" s="200"/>
    </row>
    <row r="646" spans="5:5" x14ac:dyDescent="0.2">
      <c r="E646" s="200"/>
    </row>
    <row r="647" spans="5:5" x14ac:dyDescent="0.2">
      <c r="E647" s="200"/>
    </row>
    <row r="648" spans="5:5" x14ac:dyDescent="0.2">
      <c r="E648" s="200"/>
    </row>
    <row r="649" spans="5:5" x14ac:dyDescent="0.2">
      <c r="E649" s="200"/>
    </row>
    <row r="650" spans="5:5" x14ac:dyDescent="0.2">
      <c r="E650" s="200"/>
    </row>
    <row r="651" spans="5:5" x14ac:dyDescent="0.2">
      <c r="E651" s="200"/>
    </row>
    <row r="652" spans="5:5" x14ac:dyDescent="0.2">
      <c r="E652" s="200"/>
    </row>
    <row r="653" spans="5:5" x14ac:dyDescent="0.2">
      <c r="E653" s="200"/>
    </row>
    <row r="654" spans="5:5" x14ac:dyDescent="0.2">
      <c r="E654" s="200"/>
    </row>
    <row r="655" spans="5:5" x14ac:dyDescent="0.2">
      <c r="E655" s="200"/>
    </row>
    <row r="656" spans="5:5" x14ac:dyDescent="0.2">
      <c r="E656" s="200"/>
    </row>
    <row r="657" spans="5:5" x14ac:dyDescent="0.2">
      <c r="E657" s="200"/>
    </row>
    <row r="658" spans="5:5" x14ac:dyDescent="0.2">
      <c r="E658" s="200"/>
    </row>
    <row r="659" spans="5:5" x14ac:dyDescent="0.2">
      <c r="E659" s="200"/>
    </row>
    <row r="660" spans="5:5" x14ac:dyDescent="0.2">
      <c r="E660" s="200"/>
    </row>
    <row r="661" spans="5:5" x14ac:dyDescent="0.2">
      <c r="E661" s="200"/>
    </row>
    <row r="662" spans="5:5" x14ac:dyDescent="0.2">
      <c r="E662" s="200"/>
    </row>
    <row r="663" spans="5:5" x14ac:dyDescent="0.2">
      <c r="E663" s="200"/>
    </row>
    <row r="664" spans="5:5" x14ac:dyDescent="0.2">
      <c r="E664" s="200"/>
    </row>
    <row r="665" spans="5:5" x14ac:dyDescent="0.2">
      <c r="E665" s="200"/>
    </row>
    <row r="666" spans="5:5" x14ac:dyDescent="0.2">
      <c r="E666" s="200"/>
    </row>
    <row r="667" spans="5:5" x14ac:dyDescent="0.2">
      <c r="E667" s="200"/>
    </row>
    <row r="668" spans="5:5" x14ac:dyDescent="0.2">
      <c r="E668" s="200"/>
    </row>
    <row r="669" spans="5:5" x14ac:dyDescent="0.2">
      <c r="E669" s="200"/>
    </row>
    <row r="670" spans="5:5" x14ac:dyDescent="0.2">
      <c r="E670" s="200"/>
    </row>
    <row r="671" spans="5:5" x14ac:dyDescent="0.2">
      <c r="E671" s="200"/>
    </row>
    <row r="672" spans="5:5" x14ac:dyDescent="0.2">
      <c r="E672" s="200"/>
    </row>
    <row r="673" spans="5:5" x14ac:dyDescent="0.2">
      <c r="E673" s="200"/>
    </row>
    <row r="674" spans="5:5" x14ac:dyDescent="0.2">
      <c r="E674" s="200"/>
    </row>
    <row r="675" spans="5:5" x14ac:dyDescent="0.2">
      <c r="E675" s="200"/>
    </row>
    <row r="676" spans="5:5" x14ac:dyDescent="0.2">
      <c r="E676" s="200"/>
    </row>
    <row r="677" spans="5:5" x14ac:dyDescent="0.2">
      <c r="E677" s="200"/>
    </row>
    <row r="678" spans="5:5" x14ac:dyDescent="0.2">
      <c r="E678" s="200"/>
    </row>
    <row r="679" spans="5:5" x14ac:dyDescent="0.2">
      <c r="E679" s="200"/>
    </row>
    <row r="680" spans="5:5" x14ac:dyDescent="0.2">
      <c r="E680" s="200"/>
    </row>
    <row r="681" spans="5:5" x14ac:dyDescent="0.2">
      <c r="E681" s="200"/>
    </row>
    <row r="682" spans="5:5" x14ac:dyDescent="0.2">
      <c r="E682" s="200"/>
    </row>
    <row r="683" spans="5:5" x14ac:dyDescent="0.2">
      <c r="E683" s="200"/>
    </row>
    <row r="684" spans="5:5" x14ac:dyDescent="0.2">
      <c r="E684" s="200"/>
    </row>
    <row r="685" spans="5:5" x14ac:dyDescent="0.2">
      <c r="E685" s="200"/>
    </row>
    <row r="686" spans="5:5" x14ac:dyDescent="0.2">
      <c r="E686" s="200"/>
    </row>
    <row r="687" spans="5:5" x14ac:dyDescent="0.2">
      <c r="E687" s="200"/>
    </row>
    <row r="688" spans="5:5" x14ac:dyDescent="0.2">
      <c r="E688" s="200"/>
    </row>
    <row r="689" spans="5:5" x14ac:dyDescent="0.2">
      <c r="E689" s="200"/>
    </row>
    <row r="690" spans="5:5" x14ac:dyDescent="0.2">
      <c r="E690" s="200"/>
    </row>
    <row r="691" spans="5:5" x14ac:dyDescent="0.2">
      <c r="E691" s="200"/>
    </row>
    <row r="692" spans="5:5" x14ac:dyDescent="0.2">
      <c r="E692" s="200"/>
    </row>
    <row r="693" spans="5:5" x14ac:dyDescent="0.2">
      <c r="E693" s="200"/>
    </row>
    <row r="694" spans="5:5" x14ac:dyDescent="0.2">
      <c r="E694" s="200"/>
    </row>
    <row r="695" spans="5:5" x14ac:dyDescent="0.2">
      <c r="E695" s="200"/>
    </row>
    <row r="696" spans="5:5" x14ac:dyDescent="0.2">
      <c r="E696" s="200"/>
    </row>
    <row r="697" spans="5:5" x14ac:dyDescent="0.2">
      <c r="E697" s="200"/>
    </row>
    <row r="698" spans="5:5" x14ac:dyDescent="0.2">
      <c r="E698" s="200"/>
    </row>
    <row r="699" spans="5:5" x14ac:dyDescent="0.2">
      <c r="E699" s="200"/>
    </row>
    <row r="700" spans="5:5" x14ac:dyDescent="0.2">
      <c r="E700" s="200"/>
    </row>
    <row r="701" spans="5:5" x14ac:dyDescent="0.2">
      <c r="E701" s="200"/>
    </row>
    <row r="702" spans="5:5" x14ac:dyDescent="0.2">
      <c r="E702" s="200"/>
    </row>
    <row r="703" spans="5:5" x14ac:dyDescent="0.2">
      <c r="E703" s="200"/>
    </row>
    <row r="704" spans="5:5" x14ac:dyDescent="0.2">
      <c r="E704" s="200"/>
    </row>
    <row r="705" spans="5:5" x14ac:dyDescent="0.2">
      <c r="E705" s="200"/>
    </row>
    <row r="706" spans="5:5" x14ac:dyDescent="0.2">
      <c r="E706" s="200"/>
    </row>
    <row r="707" spans="5:5" x14ac:dyDescent="0.2">
      <c r="E707" s="200"/>
    </row>
    <row r="708" spans="5:5" x14ac:dyDescent="0.2">
      <c r="E708" s="200"/>
    </row>
    <row r="709" spans="5:5" x14ac:dyDescent="0.2">
      <c r="E709" s="200"/>
    </row>
    <row r="710" spans="5:5" x14ac:dyDescent="0.2">
      <c r="E710" s="200"/>
    </row>
    <row r="711" spans="5:5" x14ac:dyDescent="0.2">
      <c r="E711" s="200"/>
    </row>
    <row r="712" spans="5:5" x14ac:dyDescent="0.2">
      <c r="E712" s="200"/>
    </row>
    <row r="713" spans="5:5" x14ac:dyDescent="0.2">
      <c r="E713" s="200"/>
    </row>
    <row r="714" spans="5:5" x14ac:dyDescent="0.2">
      <c r="E714" s="200"/>
    </row>
    <row r="715" spans="5:5" x14ac:dyDescent="0.2">
      <c r="E715" s="200"/>
    </row>
    <row r="716" spans="5:5" x14ac:dyDescent="0.2">
      <c r="E716" s="200"/>
    </row>
    <row r="717" spans="5:5" x14ac:dyDescent="0.2">
      <c r="E717" s="200"/>
    </row>
    <row r="718" spans="5:5" x14ac:dyDescent="0.2">
      <c r="E718" s="200"/>
    </row>
    <row r="719" spans="5:5" x14ac:dyDescent="0.2">
      <c r="E719" s="200"/>
    </row>
    <row r="720" spans="5:5" x14ac:dyDescent="0.2">
      <c r="E720" s="200"/>
    </row>
    <row r="721" spans="5:5" x14ac:dyDescent="0.2">
      <c r="E721" s="200"/>
    </row>
    <row r="722" spans="5:5" x14ac:dyDescent="0.2">
      <c r="E722" s="200"/>
    </row>
    <row r="723" spans="5:5" x14ac:dyDescent="0.2">
      <c r="E723" s="200"/>
    </row>
    <row r="724" spans="5:5" x14ac:dyDescent="0.2">
      <c r="E724" s="200"/>
    </row>
    <row r="725" spans="5:5" x14ac:dyDescent="0.2">
      <c r="E725" s="200"/>
    </row>
    <row r="726" spans="5:5" x14ac:dyDescent="0.2">
      <c r="E726" s="200"/>
    </row>
    <row r="727" spans="5:5" x14ac:dyDescent="0.2">
      <c r="E727" s="200"/>
    </row>
    <row r="728" spans="5:5" x14ac:dyDescent="0.2">
      <c r="E728" s="200"/>
    </row>
    <row r="729" spans="5:5" x14ac:dyDescent="0.2">
      <c r="E729" s="200"/>
    </row>
    <row r="730" spans="5:5" x14ac:dyDescent="0.2">
      <c r="E730" s="200"/>
    </row>
    <row r="731" spans="5:5" x14ac:dyDescent="0.2">
      <c r="E731" s="200"/>
    </row>
    <row r="732" spans="5:5" x14ac:dyDescent="0.2">
      <c r="E732" s="200"/>
    </row>
    <row r="733" spans="5:5" x14ac:dyDescent="0.2">
      <c r="E733" s="200"/>
    </row>
    <row r="734" spans="5:5" x14ac:dyDescent="0.2">
      <c r="E734" s="200"/>
    </row>
    <row r="735" spans="5:5" x14ac:dyDescent="0.2">
      <c r="E735" s="200"/>
    </row>
    <row r="736" spans="5:5" x14ac:dyDescent="0.2">
      <c r="E736" s="200"/>
    </row>
    <row r="737" spans="5:5" x14ac:dyDescent="0.2">
      <c r="E737" s="200"/>
    </row>
    <row r="738" spans="5:5" x14ac:dyDescent="0.2">
      <c r="E738" s="200"/>
    </row>
    <row r="739" spans="5:5" x14ac:dyDescent="0.2">
      <c r="E739" s="200"/>
    </row>
    <row r="740" spans="5:5" x14ac:dyDescent="0.2">
      <c r="E740" s="200"/>
    </row>
    <row r="741" spans="5:5" x14ac:dyDescent="0.2">
      <c r="E741" s="200"/>
    </row>
    <row r="742" spans="5:5" x14ac:dyDescent="0.2">
      <c r="E742" s="200"/>
    </row>
    <row r="743" spans="5:5" x14ac:dyDescent="0.2">
      <c r="E743" s="200"/>
    </row>
    <row r="744" spans="5:5" x14ac:dyDescent="0.2">
      <c r="E744" s="200"/>
    </row>
    <row r="745" spans="5:5" x14ac:dyDescent="0.2">
      <c r="E745" s="200"/>
    </row>
    <row r="746" spans="5:5" x14ac:dyDescent="0.2">
      <c r="E746" s="200"/>
    </row>
    <row r="747" spans="5:5" x14ac:dyDescent="0.2">
      <c r="E747" s="200"/>
    </row>
    <row r="748" spans="5:5" x14ac:dyDescent="0.2">
      <c r="E748" s="200"/>
    </row>
    <row r="749" spans="5:5" x14ac:dyDescent="0.2">
      <c r="E749" s="200"/>
    </row>
    <row r="750" spans="5:5" x14ac:dyDescent="0.2">
      <c r="E750" s="200"/>
    </row>
    <row r="751" spans="5:5" x14ac:dyDescent="0.2">
      <c r="E751" s="200"/>
    </row>
    <row r="752" spans="5:5" x14ac:dyDescent="0.2">
      <c r="E752" s="200"/>
    </row>
    <row r="753" spans="5:5" x14ac:dyDescent="0.2">
      <c r="E753" s="200"/>
    </row>
    <row r="754" spans="5:5" x14ac:dyDescent="0.2">
      <c r="E754" s="200"/>
    </row>
    <row r="755" spans="5:5" x14ac:dyDescent="0.2">
      <c r="E755" s="200"/>
    </row>
    <row r="756" spans="5:5" x14ac:dyDescent="0.2">
      <c r="E756" s="200"/>
    </row>
    <row r="757" spans="5:5" x14ac:dyDescent="0.2">
      <c r="E757" s="200"/>
    </row>
    <row r="758" spans="5:5" x14ac:dyDescent="0.2">
      <c r="E758" s="200"/>
    </row>
    <row r="759" spans="5:5" x14ac:dyDescent="0.2">
      <c r="E759" s="200"/>
    </row>
    <row r="760" spans="5:5" x14ac:dyDescent="0.2">
      <c r="E760" s="200"/>
    </row>
    <row r="761" spans="5:5" x14ac:dyDescent="0.2">
      <c r="E761" s="200"/>
    </row>
    <row r="762" spans="5:5" x14ac:dyDescent="0.2">
      <c r="E762" s="200"/>
    </row>
    <row r="763" spans="5:5" x14ac:dyDescent="0.2">
      <c r="E763" s="200"/>
    </row>
    <row r="764" spans="5:5" x14ac:dyDescent="0.2">
      <c r="E764" s="200"/>
    </row>
    <row r="765" spans="5:5" x14ac:dyDescent="0.2">
      <c r="E765" s="200"/>
    </row>
    <row r="766" spans="5:5" x14ac:dyDescent="0.2">
      <c r="E766" s="200"/>
    </row>
    <row r="767" spans="5:5" x14ac:dyDescent="0.2">
      <c r="E767" s="200"/>
    </row>
    <row r="768" spans="5:5" x14ac:dyDescent="0.2">
      <c r="E768" s="200"/>
    </row>
    <row r="769" spans="5:5" x14ac:dyDescent="0.2">
      <c r="E769" s="200"/>
    </row>
    <row r="770" spans="5:5" x14ac:dyDescent="0.2">
      <c r="E770" s="200"/>
    </row>
    <row r="771" spans="5:5" x14ac:dyDescent="0.2">
      <c r="E771" s="200"/>
    </row>
    <row r="772" spans="5:5" x14ac:dyDescent="0.2">
      <c r="E772" s="200"/>
    </row>
    <row r="773" spans="5:5" x14ac:dyDescent="0.2">
      <c r="E773" s="200"/>
    </row>
    <row r="774" spans="5:5" x14ac:dyDescent="0.2">
      <c r="E774" s="200"/>
    </row>
    <row r="775" spans="5:5" x14ac:dyDescent="0.2">
      <c r="E775" s="200"/>
    </row>
    <row r="776" spans="5:5" x14ac:dyDescent="0.2">
      <c r="E776" s="200"/>
    </row>
    <row r="777" spans="5:5" x14ac:dyDescent="0.2">
      <c r="E777" s="200"/>
    </row>
    <row r="778" spans="5:5" x14ac:dyDescent="0.2">
      <c r="E778" s="200"/>
    </row>
    <row r="779" spans="5:5" x14ac:dyDescent="0.2">
      <c r="E779" s="200"/>
    </row>
    <row r="780" spans="5:5" x14ac:dyDescent="0.2">
      <c r="E780" s="200"/>
    </row>
    <row r="781" spans="5:5" x14ac:dyDescent="0.2">
      <c r="E781" s="200"/>
    </row>
    <row r="782" spans="5:5" x14ac:dyDescent="0.2">
      <c r="E782" s="200"/>
    </row>
    <row r="783" spans="5:5" x14ac:dyDescent="0.2">
      <c r="E783" s="200"/>
    </row>
    <row r="784" spans="5:5" x14ac:dyDescent="0.2">
      <c r="E784" s="200"/>
    </row>
    <row r="785" spans="5:5" x14ac:dyDescent="0.2">
      <c r="E785" s="200"/>
    </row>
    <row r="786" spans="5:5" x14ac:dyDescent="0.2">
      <c r="E786" s="200"/>
    </row>
    <row r="787" spans="5:5" x14ac:dyDescent="0.2">
      <c r="E787" s="200"/>
    </row>
    <row r="788" spans="5:5" x14ac:dyDescent="0.2">
      <c r="E788" s="200"/>
    </row>
    <row r="789" spans="5:5" x14ac:dyDescent="0.2">
      <c r="E789" s="200"/>
    </row>
    <row r="790" spans="5:5" x14ac:dyDescent="0.2">
      <c r="E790" s="200"/>
    </row>
    <row r="791" spans="5:5" x14ac:dyDescent="0.2">
      <c r="E791" s="200"/>
    </row>
    <row r="792" spans="5:5" x14ac:dyDescent="0.2">
      <c r="E792" s="200"/>
    </row>
    <row r="793" spans="5:5" x14ac:dyDescent="0.2">
      <c r="E793" s="200"/>
    </row>
    <row r="794" spans="5:5" x14ac:dyDescent="0.2">
      <c r="E794" s="200"/>
    </row>
    <row r="795" spans="5:5" x14ac:dyDescent="0.2">
      <c r="E795" s="200"/>
    </row>
    <row r="796" spans="5:5" x14ac:dyDescent="0.2">
      <c r="E796" s="200"/>
    </row>
    <row r="797" spans="5:5" x14ac:dyDescent="0.2">
      <c r="E797" s="200"/>
    </row>
    <row r="798" spans="5:5" x14ac:dyDescent="0.2">
      <c r="E798" s="200"/>
    </row>
    <row r="799" spans="5:5" x14ac:dyDescent="0.2">
      <c r="E799" s="200"/>
    </row>
    <row r="800" spans="5:5" x14ac:dyDescent="0.2">
      <c r="E800" s="200"/>
    </row>
    <row r="801" spans="5:5" x14ac:dyDescent="0.2">
      <c r="E801" s="200"/>
    </row>
    <row r="802" spans="5:5" x14ac:dyDescent="0.2">
      <c r="E802" s="200"/>
    </row>
    <row r="803" spans="5:5" x14ac:dyDescent="0.2">
      <c r="E803" s="200"/>
    </row>
    <row r="804" spans="5:5" x14ac:dyDescent="0.2">
      <c r="E804" s="200"/>
    </row>
    <row r="805" spans="5:5" x14ac:dyDescent="0.2">
      <c r="E805" s="200"/>
    </row>
    <row r="806" spans="5:5" x14ac:dyDescent="0.2">
      <c r="E806" s="200"/>
    </row>
    <row r="807" spans="5:5" x14ac:dyDescent="0.2">
      <c r="E807" s="200"/>
    </row>
    <row r="808" spans="5:5" x14ac:dyDescent="0.2">
      <c r="E808" s="200"/>
    </row>
    <row r="809" spans="5:5" x14ac:dyDescent="0.2">
      <c r="E809" s="200"/>
    </row>
    <row r="810" spans="5:5" x14ac:dyDescent="0.2">
      <c r="E810" s="200"/>
    </row>
    <row r="811" spans="5:5" x14ac:dyDescent="0.2">
      <c r="E811" s="200"/>
    </row>
    <row r="812" spans="5:5" x14ac:dyDescent="0.2">
      <c r="E812" s="200"/>
    </row>
    <row r="813" spans="5:5" x14ac:dyDescent="0.2">
      <c r="E813" s="200"/>
    </row>
    <row r="814" spans="5:5" x14ac:dyDescent="0.2">
      <c r="E814" s="200"/>
    </row>
    <row r="815" spans="5:5" x14ac:dyDescent="0.2">
      <c r="E815" s="200"/>
    </row>
    <row r="816" spans="5:5" x14ac:dyDescent="0.2">
      <c r="E816" s="200"/>
    </row>
    <row r="817" spans="5:5" x14ac:dyDescent="0.2">
      <c r="E817" s="200"/>
    </row>
    <row r="818" spans="5:5" x14ac:dyDescent="0.2">
      <c r="E818" s="200"/>
    </row>
    <row r="819" spans="5:5" x14ac:dyDescent="0.2">
      <c r="E819" s="200"/>
    </row>
    <row r="820" spans="5:5" x14ac:dyDescent="0.2">
      <c r="E820" s="200"/>
    </row>
    <row r="821" spans="5:5" x14ac:dyDescent="0.2">
      <c r="E821" s="200"/>
    </row>
    <row r="822" spans="5:5" x14ac:dyDescent="0.2">
      <c r="E822" s="200"/>
    </row>
    <row r="823" spans="5:5" x14ac:dyDescent="0.2">
      <c r="E823" s="200"/>
    </row>
    <row r="824" spans="5:5" x14ac:dyDescent="0.2">
      <c r="E824" s="200"/>
    </row>
    <row r="825" spans="5:5" x14ac:dyDescent="0.2">
      <c r="E825" s="200"/>
    </row>
    <row r="826" spans="5:5" x14ac:dyDescent="0.2">
      <c r="E826" s="200"/>
    </row>
    <row r="827" spans="5:5" x14ac:dyDescent="0.2">
      <c r="E827" s="200"/>
    </row>
    <row r="828" spans="5:5" x14ac:dyDescent="0.2">
      <c r="E828" s="200"/>
    </row>
    <row r="829" spans="5:5" x14ac:dyDescent="0.2">
      <c r="E829" s="200"/>
    </row>
    <row r="830" spans="5:5" x14ac:dyDescent="0.2">
      <c r="E830" s="200"/>
    </row>
    <row r="831" spans="5:5" x14ac:dyDescent="0.2">
      <c r="E831" s="200"/>
    </row>
    <row r="832" spans="5:5" x14ac:dyDescent="0.2">
      <c r="E832" s="200"/>
    </row>
    <row r="833" spans="5:5" x14ac:dyDescent="0.2">
      <c r="E833" s="200"/>
    </row>
    <row r="834" spans="5:5" x14ac:dyDescent="0.2">
      <c r="E834" s="200"/>
    </row>
    <row r="835" spans="5:5" x14ac:dyDescent="0.2">
      <c r="E835" s="200"/>
    </row>
    <row r="836" spans="5:5" x14ac:dyDescent="0.2">
      <c r="E836" s="200"/>
    </row>
    <row r="837" spans="5:5" x14ac:dyDescent="0.2">
      <c r="E837" s="200"/>
    </row>
    <row r="838" spans="5:5" x14ac:dyDescent="0.2">
      <c r="E838" s="200"/>
    </row>
    <row r="839" spans="5:5" x14ac:dyDescent="0.2">
      <c r="E839" s="200"/>
    </row>
    <row r="840" spans="5:5" x14ac:dyDescent="0.2">
      <c r="E840" s="200"/>
    </row>
    <row r="841" spans="5:5" x14ac:dyDescent="0.2">
      <c r="E841" s="200"/>
    </row>
    <row r="842" spans="5:5" x14ac:dyDescent="0.2">
      <c r="E842" s="200"/>
    </row>
    <row r="843" spans="5:5" x14ac:dyDescent="0.2">
      <c r="E843" s="200"/>
    </row>
    <row r="844" spans="5:5" x14ac:dyDescent="0.2">
      <c r="E844" s="200"/>
    </row>
    <row r="845" spans="5:5" x14ac:dyDescent="0.2">
      <c r="E845" s="200"/>
    </row>
    <row r="846" spans="5:5" x14ac:dyDescent="0.2">
      <c r="E846" s="200"/>
    </row>
    <row r="847" spans="5:5" x14ac:dyDescent="0.2">
      <c r="E847" s="200"/>
    </row>
    <row r="848" spans="5:5" x14ac:dyDescent="0.2">
      <c r="E848" s="200"/>
    </row>
    <row r="849" spans="5:5" x14ac:dyDescent="0.2">
      <c r="E849" s="200"/>
    </row>
    <row r="850" spans="5:5" x14ac:dyDescent="0.2">
      <c r="E850" s="200"/>
    </row>
    <row r="851" spans="5:5" x14ac:dyDescent="0.2">
      <c r="E851" s="200"/>
    </row>
    <row r="852" spans="5:5" x14ac:dyDescent="0.2">
      <c r="E852" s="200"/>
    </row>
    <row r="853" spans="5:5" x14ac:dyDescent="0.2">
      <c r="E853" s="200"/>
    </row>
    <row r="854" spans="5:5" x14ac:dyDescent="0.2">
      <c r="E854" s="200"/>
    </row>
    <row r="855" spans="5:5" x14ac:dyDescent="0.2">
      <c r="E855" s="200"/>
    </row>
    <row r="856" spans="5:5" x14ac:dyDescent="0.2">
      <c r="E856" s="200"/>
    </row>
    <row r="857" spans="5:5" x14ac:dyDescent="0.2">
      <c r="E857" s="200"/>
    </row>
    <row r="858" spans="5:5" x14ac:dyDescent="0.2">
      <c r="E858" s="200"/>
    </row>
    <row r="859" spans="5:5" x14ac:dyDescent="0.2">
      <c r="E859" s="200"/>
    </row>
    <row r="860" spans="5:5" x14ac:dyDescent="0.2">
      <c r="E860" s="200"/>
    </row>
    <row r="861" spans="5:5" x14ac:dyDescent="0.2">
      <c r="E861" s="200"/>
    </row>
    <row r="862" spans="5:5" x14ac:dyDescent="0.2">
      <c r="E862" s="200"/>
    </row>
    <row r="863" spans="5:5" x14ac:dyDescent="0.2">
      <c r="E863" s="200"/>
    </row>
    <row r="864" spans="5:5" x14ac:dyDescent="0.2">
      <c r="E864" s="200"/>
    </row>
    <row r="865" spans="5:5" x14ac:dyDescent="0.2">
      <c r="E865" s="200"/>
    </row>
    <row r="866" spans="5:5" x14ac:dyDescent="0.2">
      <c r="E866" s="200"/>
    </row>
    <row r="867" spans="5:5" x14ac:dyDescent="0.2">
      <c r="E867" s="200"/>
    </row>
    <row r="868" spans="5:5" x14ac:dyDescent="0.2">
      <c r="E868" s="200"/>
    </row>
    <row r="869" spans="5:5" x14ac:dyDescent="0.2">
      <c r="E869" s="200"/>
    </row>
    <row r="870" spans="5:5" x14ac:dyDescent="0.2">
      <c r="E870" s="200"/>
    </row>
    <row r="871" spans="5:5" x14ac:dyDescent="0.2">
      <c r="E871" s="200"/>
    </row>
    <row r="872" spans="5:5" x14ac:dyDescent="0.2">
      <c r="E872" s="200"/>
    </row>
    <row r="873" spans="5:5" x14ac:dyDescent="0.2">
      <c r="E873" s="200"/>
    </row>
    <row r="874" spans="5:5" x14ac:dyDescent="0.2">
      <c r="E874" s="200"/>
    </row>
    <row r="875" spans="5:5" x14ac:dyDescent="0.2">
      <c r="E875" s="200"/>
    </row>
    <row r="876" spans="5:5" x14ac:dyDescent="0.2">
      <c r="E876" s="200"/>
    </row>
    <row r="877" spans="5:5" x14ac:dyDescent="0.2">
      <c r="E877" s="200"/>
    </row>
    <row r="878" spans="5:5" x14ac:dyDescent="0.2">
      <c r="E878" s="200"/>
    </row>
    <row r="879" spans="5:5" x14ac:dyDescent="0.2">
      <c r="E879" s="200"/>
    </row>
    <row r="880" spans="5:5" x14ac:dyDescent="0.2">
      <c r="E880" s="200"/>
    </row>
    <row r="881" spans="5:5" x14ac:dyDescent="0.2">
      <c r="E881" s="200"/>
    </row>
    <row r="882" spans="5:5" x14ac:dyDescent="0.2">
      <c r="E882" s="200"/>
    </row>
    <row r="883" spans="5:5" x14ac:dyDescent="0.2">
      <c r="E883" s="200"/>
    </row>
    <row r="884" spans="5:5" x14ac:dyDescent="0.2">
      <c r="E884" s="200"/>
    </row>
    <row r="885" spans="5:5" x14ac:dyDescent="0.2">
      <c r="E885" s="200"/>
    </row>
    <row r="886" spans="5:5" x14ac:dyDescent="0.2">
      <c r="E886" s="200"/>
    </row>
    <row r="887" spans="5:5" x14ac:dyDescent="0.2">
      <c r="E887" s="200"/>
    </row>
    <row r="888" spans="5:5" x14ac:dyDescent="0.2">
      <c r="E888" s="200"/>
    </row>
    <row r="889" spans="5:5" x14ac:dyDescent="0.2">
      <c r="E889" s="200"/>
    </row>
    <row r="890" spans="5:5" x14ac:dyDescent="0.2">
      <c r="E890" s="200"/>
    </row>
    <row r="891" spans="5:5" x14ac:dyDescent="0.2">
      <c r="E891" s="200"/>
    </row>
    <row r="892" spans="5:5" x14ac:dyDescent="0.2">
      <c r="E892" s="200"/>
    </row>
    <row r="893" spans="5:5" x14ac:dyDescent="0.2">
      <c r="E893" s="200"/>
    </row>
    <row r="894" spans="5:5" x14ac:dyDescent="0.2">
      <c r="E894" s="200"/>
    </row>
    <row r="895" spans="5:5" x14ac:dyDescent="0.2">
      <c r="E895" s="200"/>
    </row>
    <row r="896" spans="5:5" x14ac:dyDescent="0.2">
      <c r="E896" s="200"/>
    </row>
    <row r="897" spans="5:5" x14ac:dyDescent="0.2">
      <c r="E897" s="200"/>
    </row>
    <row r="898" spans="5:5" x14ac:dyDescent="0.2">
      <c r="E898" s="200"/>
    </row>
    <row r="899" spans="5:5" x14ac:dyDescent="0.2">
      <c r="E899" s="200"/>
    </row>
    <row r="900" spans="5:5" x14ac:dyDescent="0.2">
      <c r="E900" s="200"/>
    </row>
    <row r="901" spans="5:5" x14ac:dyDescent="0.2">
      <c r="E901" s="200"/>
    </row>
    <row r="902" spans="5:5" x14ac:dyDescent="0.2">
      <c r="E902" s="200"/>
    </row>
    <row r="903" spans="5:5" x14ac:dyDescent="0.2">
      <c r="E903" s="200"/>
    </row>
    <row r="904" spans="5:5" x14ac:dyDescent="0.2">
      <c r="E904" s="200"/>
    </row>
    <row r="905" spans="5:5" x14ac:dyDescent="0.2">
      <c r="E905" s="200"/>
    </row>
    <row r="906" spans="5:5" x14ac:dyDescent="0.2">
      <c r="E906" s="200"/>
    </row>
    <row r="907" spans="5:5" x14ac:dyDescent="0.2">
      <c r="E907" s="200"/>
    </row>
    <row r="908" spans="5:5" x14ac:dyDescent="0.2">
      <c r="E908" s="200"/>
    </row>
    <row r="909" spans="5:5" x14ac:dyDescent="0.2">
      <c r="E909" s="200"/>
    </row>
    <row r="910" spans="5:5" x14ac:dyDescent="0.2">
      <c r="E910" s="200"/>
    </row>
    <row r="911" spans="5:5" x14ac:dyDescent="0.2">
      <c r="E911" s="200"/>
    </row>
    <row r="912" spans="5:5" x14ac:dyDescent="0.2">
      <c r="E912" s="200"/>
    </row>
    <row r="913" spans="5:5" x14ac:dyDescent="0.2">
      <c r="E913" s="200"/>
    </row>
    <row r="914" spans="5:5" x14ac:dyDescent="0.2">
      <c r="E914" s="200"/>
    </row>
    <row r="915" spans="5:5" x14ac:dyDescent="0.2">
      <c r="E915" s="200"/>
    </row>
    <row r="916" spans="5:5" x14ac:dyDescent="0.2">
      <c r="E916" s="200"/>
    </row>
    <row r="917" spans="5:5" x14ac:dyDescent="0.2">
      <c r="E917" s="200"/>
    </row>
    <row r="918" spans="5:5" x14ac:dyDescent="0.2">
      <c r="E918" s="200"/>
    </row>
    <row r="919" spans="5:5" x14ac:dyDescent="0.2">
      <c r="E919" s="200"/>
    </row>
    <row r="920" spans="5:5" x14ac:dyDescent="0.2">
      <c r="E920" s="200"/>
    </row>
    <row r="921" spans="5:5" x14ac:dyDescent="0.2">
      <c r="E921" s="200"/>
    </row>
    <row r="922" spans="5:5" x14ac:dyDescent="0.2">
      <c r="E922" s="200"/>
    </row>
    <row r="923" spans="5:5" x14ac:dyDescent="0.2">
      <c r="E923" s="200"/>
    </row>
    <row r="924" spans="5:5" x14ac:dyDescent="0.2">
      <c r="E924" s="200"/>
    </row>
    <row r="925" spans="5:5" x14ac:dyDescent="0.2">
      <c r="E925" s="200"/>
    </row>
    <row r="926" spans="5:5" x14ac:dyDescent="0.2">
      <c r="E926" s="200"/>
    </row>
    <row r="927" spans="5:5" x14ac:dyDescent="0.2">
      <c r="E927" s="200"/>
    </row>
    <row r="928" spans="5:5" x14ac:dyDescent="0.2">
      <c r="E928" s="200"/>
    </row>
    <row r="929" spans="5:5" x14ac:dyDescent="0.2">
      <c r="E929" s="200"/>
    </row>
    <row r="930" spans="5:5" x14ac:dyDescent="0.2">
      <c r="E930" s="200"/>
    </row>
    <row r="931" spans="5:5" x14ac:dyDescent="0.2">
      <c r="E931" s="200"/>
    </row>
    <row r="932" spans="5:5" x14ac:dyDescent="0.2">
      <c r="E932" s="200"/>
    </row>
    <row r="933" spans="5:5" x14ac:dyDescent="0.2">
      <c r="E933" s="200"/>
    </row>
    <row r="934" spans="5:5" x14ac:dyDescent="0.2">
      <c r="E934" s="200"/>
    </row>
    <row r="935" spans="5:5" x14ac:dyDescent="0.2">
      <c r="E935" s="200"/>
    </row>
    <row r="936" spans="5:5" x14ac:dyDescent="0.2">
      <c r="E936" s="200"/>
    </row>
    <row r="937" spans="5:5" x14ac:dyDescent="0.2">
      <c r="E937" s="200"/>
    </row>
    <row r="938" spans="5:5" x14ac:dyDescent="0.2">
      <c r="E938" s="200"/>
    </row>
    <row r="939" spans="5:5" x14ac:dyDescent="0.2">
      <c r="E939" s="200"/>
    </row>
    <row r="940" spans="5:5" x14ac:dyDescent="0.2">
      <c r="E940" s="200"/>
    </row>
    <row r="941" spans="5:5" x14ac:dyDescent="0.2">
      <c r="E941" s="200"/>
    </row>
    <row r="942" spans="5:5" x14ac:dyDescent="0.2">
      <c r="E942" s="200"/>
    </row>
    <row r="943" spans="5:5" x14ac:dyDescent="0.2">
      <c r="E943" s="200"/>
    </row>
    <row r="944" spans="5:5" x14ac:dyDescent="0.2">
      <c r="E944" s="200"/>
    </row>
    <row r="945" spans="5:5" x14ac:dyDescent="0.2">
      <c r="E945" s="200"/>
    </row>
    <row r="946" spans="5:5" x14ac:dyDescent="0.2">
      <c r="E946" s="200"/>
    </row>
    <row r="947" spans="5:5" x14ac:dyDescent="0.2">
      <c r="E947" s="200"/>
    </row>
    <row r="948" spans="5:5" x14ac:dyDescent="0.2">
      <c r="E948" s="200"/>
    </row>
    <row r="949" spans="5:5" x14ac:dyDescent="0.2">
      <c r="E949" s="200"/>
    </row>
    <row r="950" spans="5:5" x14ac:dyDescent="0.2">
      <c r="E950" s="200"/>
    </row>
    <row r="951" spans="5:5" x14ac:dyDescent="0.2">
      <c r="E951" s="200"/>
    </row>
    <row r="952" spans="5:5" x14ac:dyDescent="0.2">
      <c r="E952" s="200"/>
    </row>
    <row r="953" spans="5:5" x14ac:dyDescent="0.2">
      <c r="E953" s="200"/>
    </row>
    <row r="954" spans="5:5" x14ac:dyDescent="0.2">
      <c r="E954" s="200"/>
    </row>
    <row r="955" spans="5:5" x14ac:dyDescent="0.2">
      <c r="E955" s="200"/>
    </row>
    <row r="956" spans="5:5" x14ac:dyDescent="0.2">
      <c r="E956" s="200"/>
    </row>
    <row r="957" spans="5:5" x14ac:dyDescent="0.2">
      <c r="E957" s="200"/>
    </row>
    <row r="958" spans="5:5" x14ac:dyDescent="0.2">
      <c r="E958" s="200"/>
    </row>
    <row r="959" spans="5:5" x14ac:dyDescent="0.2">
      <c r="E959" s="200"/>
    </row>
    <row r="960" spans="5:5" x14ac:dyDescent="0.2">
      <c r="E960" s="200"/>
    </row>
    <row r="961" spans="5:5" x14ac:dyDescent="0.2">
      <c r="E961" s="200"/>
    </row>
    <row r="962" spans="5:5" x14ac:dyDescent="0.2">
      <c r="E962" s="200"/>
    </row>
    <row r="963" spans="5:5" x14ac:dyDescent="0.2">
      <c r="E963" s="200"/>
    </row>
    <row r="964" spans="5:5" x14ac:dyDescent="0.2">
      <c r="E964" s="200"/>
    </row>
    <row r="965" spans="5:5" x14ac:dyDescent="0.2">
      <c r="E965" s="200"/>
    </row>
    <row r="966" spans="5:5" x14ac:dyDescent="0.2">
      <c r="E966" s="200"/>
    </row>
    <row r="967" spans="5:5" x14ac:dyDescent="0.2">
      <c r="E967" s="200"/>
    </row>
    <row r="968" spans="5:5" x14ac:dyDescent="0.2">
      <c r="E968" s="200"/>
    </row>
    <row r="969" spans="5:5" x14ac:dyDescent="0.2">
      <c r="E969" s="200"/>
    </row>
    <row r="970" spans="5:5" x14ac:dyDescent="0.2">
      <c r="E970" s="200"/>
    </row>
    <row r="971" spans="5:5" x14ac:dyDescent="0.2">
      <c r="E971" s="200"/>
    </row>
    <row r="972" spans="5:5" x14ac:dyDescent="0.2">
      <c r="E972" s="200"/>
    </row>
    <row r="973" spans="5:5" x14ac:dyDescent="0.2">
      <c r="E973" s="200"/>
    </row>
    <row r="974" spans="5:5" x14ac:dyDescent="0.2">
      <c r="E974" s="200"/>
    </row>
    <row r="975" spans="5:5" x14ac:dyDescent="0.2">
      <c r="E975" s="200"/>
    </row>
    <row r="976" spans="5:5" x14ac:dyDescent="0.2">
      <c r="E976" s="200"/>
    </row>
    <row r="977" spans="5:5" x14ac:dyDescent="0.2">
      <c r="E977" s="200"/>
    </row>
    <row r="978" spans="5:5" x14ac:dyDescent="0.2">
      <c r="E978" s="200"/>
    </row>
    <row r="979" spans="5:5" x14ac:dyDescent="0.2">
      <c r="E979" s="200"/>
    </row>
    <row r="980" spans="5:5" x14ac:dyDescent="0.2">
      <c r="E980" s="200"/>
    </row>
    <row r="981" spans="5:5" x14ac:dyDescent="0.2">
      <c r="E981" s="200"/>
    </row>
    <row r="982" spans="5:5" x14ac:dyDescent="0.2">
      <c r="E982" s="200"/>
    </row>
    <row r="983" spans="5:5" x14ac:dyDescent="0.2">
      <c r="E983" s="200"/>
    </row>
    <row r="984" spans="5:5" x14ac:dyDescent="0.2">
      <c r="E984" s="200"/>
    </row>
    <row r="985" spans="5:5" x14ac:dyDescent="0.2">
      <c r="E985" s="200"/>
    </row>
    <row r="986" spans="5:5" x14ac:dyDescent="0.2">
      <c r="E986" s="200"/>
    </row>
    <row r="987" spans="5:5" x14ac:dyDescent="0.2">
      <c r="E987" s="200"/>
    </row>
    <row r="988" spans="5:5" x14ac:dyDescent="0.2">
      <c r="E988" s="200"/>
    </row>
    <row r="989" spans="5:5" x14ac:dyDescent="0.2">
      <c r="E989" s="200"/>
    </row>
    <row r="990" spans="5:5" x14ac:dyDescent="0.2">
      <c r="E990" s="200"/>
    </row>
    <row r="991" spans="5:5" x14ac:dyDescent="0.2">
      <c r="E991" s="200"/>
    </row>
    <row r="992" spans="5:5" x14ac:dyDescent="0.2">
      <c r="E992" s="200"/>
    </row>
    <row r="993" spans="5:5" x14ac:dyDescent="0.2">
      <c r="E993" s="200"/>
    </row>
    <row r="994" spans="5:5" x14ac:dyDescent="0.2">
      <c r="E994" s="200"/>
    </row>
    <row r="995" spans="5:5" x14ac:dyDescent="0.2">
      <c r="E995" s="200"/>
    </row>
    <row r="996" spans="5:5" x14ac:dyDescent="0.2">
      <c r="E996" s="200"/>
    </row>
    <row r="997" spans="5:5" x14ac:dyDescent="0.2">
      <c r="E997" s="200"/>
    </row>
    <row r="998" spans="5:5" x14ac:dyDescent="0.2">
      <c r="E998" s="200"/>
    </row>
    <row r="999" spans="5:5" x14ac:dyDescent="0.2">
      <c r="E999" s="200"/>
    </row>
    <row r="1000" spans="5:5" x14ac:dyDescent="0.2">
      <c r="E1000" s="200"/>
    </row>
    <row r="1001" spans="5:5" x14ac:dyDescent="0.2">
      <c r="E1001" s="200"/>
    </row>
    <row r="1002" spans="5:5" x14ac:dyDescent="0.2">
      <c r="E1002" s="200"/>
    </row>
    <row r="1003" spans="5:5" x14ac:dyDescent="0.2">
      <c r="E1003" s="200"/>
    </row>
    <row r="1004" spans="5:5" x14ac:dyDescent="0.2">
      <c r="E1004" s="200"/>
    </row>
    <row r="1005" spans="5:5" x14ac:dyDescent="0.2">
      <c r="E1005" s="200"/>
    </row>
    <row r="1006" spans="5:5" x14ac:dyDescent="0.2">
      <c r="E1006" s="200"/>
    </row>
    <row r="1007" spans="5:5" x14ac:dyDescent="0.2">
      <c r="E1007" s="200"/>
    </row>
    <row r="1008" spans="5:5" x14ac:dyDescent="0.2">
      <c r="E1008" s="200"/>
    </row>
    <row r="1009" spans="5:5" x14ac:dyDescent="0.2">
      <c r="E1009" s="200"/>
    </row>
    <row r="1010" spans="5:5" x14ac:dyDescent="0.2">
      <c r="E1010" s="200"/>
    </row>
    <row r="1011" spans="5:5" x14ac:dyDescent="0.2">
      <c r="E1011" s="200"/>
    </row>
    <row r="1012" spans="5:5" x14ac:dyDescent="0.2">
      <c r="E1012" s="200"/>
    </row>
    <row r="1013" spans="5:5" x14ac:dyDescent="0.2">
      <c r="E1013" s="200"/>
    </row>
    <row r="1014" spans="5:5" x14ac:dyDescent="0.2">
      <c r="E1014" s="200"/>
    </row>
    <row r="1015" spans="5:5" x14ac:dyDescent="0.2">
      <c r="E1015" s="200"/>
    </row>
    <row r="1016" spans="5:5" x14ac:dyDescent="0.2">
      <c r="E1016" s="200"/>
    </row>
    <row r="1017" spans="5:5" x14ac:dyDescent="0.2">
      <c r="E1017" s="200"/>
    </row>
    <row r="1018" spans="5:5" x14ac:dyDescent="0.2">
      <c r="E1018" s="200"/>
    </row>
    <row r="1019" spans="5:5" x14ac:dyDescent="0.2">
      <c r="E1019" s="200"/>
    </row>
    <row r="1020" spans="5:5" x14ac:dyDescent="0.2">
      <c r="E1020" s="200"/>
    </row>
    <row r="1021" spans="5:5" x14ac:dyDescent="0.2">
      <c r="E1021" s="200"/>
    </row>
    <row r="1022" spans="5:5" x14ac:dyDescent="0.2">
      <c r="E1022" s="200"/>
    </row>
    <row r="1023" spans="5:5" x14ac:dyDescent="0.2">
      <c r="E1023" s="200"/>
    </row>
    <row r="1024" spans="5:5" x14ac:dyDescent="0.2">
      <c r="E1024" s="200"/>
    </row>
    <row r="1025" spans="5:5" x14ac:dyDescent="0.2">
      <c r="E1025" s="200"/>
    </row>
    <row r="1026" spans="5:5" x14ac:dyDescent="0.2">
      <c r="E1026" s="200"/>
    </row>
    <row r="1027" spans="5:5" x14ac:dyDescent="0.2">
      <c r="E1027" s="200"/>
    </row>
    <row r="1028" spans="5:5" x14ac:dyDescent="0.2">
      <c r="E1028" s="200"/>
    </row>
    <row r="1029" spans="5:5" x14ac:dyDescent="0.2">
      <c r="E1029" s="200"/>
    </row>
    <row r="1030" spans="5:5" x14ac:dyDescent="0.2">
      <c r="E1030" s="200"/>
    </row>
    <row r="1031" spans="5:5" x14ac:dyDescent="0.2">
      <c r="E1031" s="200"/>
    </row>
    <row r="1032" spans="5:5" x14ac:dyDescent="0.2">
      <c r="E1032" s="200"/>
    </row>
    <row r="1033" spans="5:5" x14ac:dyDescent="0.2">
      <c r="E1033" s="200"/>
    </row>
    <row r="1034" spans="5:5" x14ac:dyDescent="0.2">
      <c r="E1034" s="200"/>
    </row>
    <row r="1035" spans="5:5" x14ac:dyDescent="0.2">
      <c r="E1035" s="200"/>
    </row>
    <row r="1036" spans="5:5" x14ac:dyDescent="0.2">
      <c r="E1036" s="200"/>
    </row>
    <row r="1037" spans="5:5" x14ac:dyDescent="0.2">
      <c r="E1037" s="200"/>
    </row>
    <row r="1038" spans="5:5" x14ac:dyDescent="0.2">
      <c r="E1038" s="200"/>
    </row>
    <row r="1039" spans="5:5" x14ac:dyDescent="0.2">
      <c r="E1039" s="200"/>
    </row>
    <row r="1040" spans="5:5" x14ac:dyDescent="0.2">
      <c r="E1040" s="200"/>
    </row>
    <row r="1041" spans="5:5" x14ac:dyDescent="0.2">
      <c r="E1041" s="200"/>
    </row>
    <row r="1042" spans="5:5" x14ac:dyDescent="0.2">
      <c r="E1042" s="200"/>
    </row>
    <row r="1043" spans="5:5" x14ac:dyDescent="0.2">
      <c r="E1043" s="200"/>
    </row>
    <row r="1044" spans="5:5" x14ac:dyDescent="0.2">
      <c r="E1044" s="200"/>
    </row>
    <row r="1045" spans="5:5" x14ac:dyDescent="0.2">
      <c r="E1045" s="200"/>
    </row>
    <row r="1046" spans="5:5" x14ac:dyDescent="0.2">
      <c r="E1046" s="200"/>
    </row>
    <row r="1047" spans="5:5" x14ac:dyDescent="0.2">
      <c r="E1047" s="200"/>
    </row>
    <row r="1048" spans="5:5" x14ac:dyDescent="0.2">
      <c r="E1048" s="200"/>
    </row>
    <row r="1049" spans="5:5" x14ac:dyDescent="0.2">
      <c r="E1049" s="200"/>
    </row>
    <row r="1050" spans="5:5" x14ac:dyDescent="0.2">
      <c r="E1050" s="200"/>
    </row>
    <row r="1051" spans="5:5" x14ac:dyDescent="0.2">
      <c r="E1051" s="200"/>
    </row>
    <row r="1052" spans="5:5" x14ac:dyDescent="0.2">
      <c r="E1052" s="200"/>
    </row>
    <row r="1053" spans="5:5" x14ac:dyDescent="0.2">
      <c r="E1053" s="200"/>
    </row>
    <row r="1054" spans="5:5" x14ac:dyDescent="0.2">
      <c r="E1054" s="200"/>
    </row>
    <row r="1055" spans="5:5" x14ac:dyDescent="0.2">
      <c r="E1055" s="200"/>
    </row>
    <row r="1056" spans="5:5" x14ac:dyDescent="0.2">
      <c r="E1056" s="200"/>
    </row>
    <row r="1057" spans="5:5" x14ac:dyDescent="0.2">
      <c r="E1057" s="200"/>
    </row>
    <row r="1058" spans="5:5" x14ac:dyDescent="0.2">
      <c r="E1058" s="200"/>
    </row>
    <row r="1059" spans="5:5" x14ac:dyDescent="0.2">
      <c r="E1059" s="200"/>
    </row>
    <row r="1060" spans="5:5" x14ac:dyDescent="0.2">
      <c r="E1060" s="200"/>
    </row>
    <row r="1061" spans="5:5" x14ac:dyDescent="0.2">
      <c r="E1061" s="200"/>
    </row>
    <row r="1062" spans="5:5" x14ac:dyDescent="0.2">
      <c r="E1062" s="200"/>
    </row>
    <row r="1063" spans="5:5" x14ac:dyDescent="0.2">
      <c r="E1063" s="200"/>
    </row>
    <row r="1064" spans="5:5" x14ac:dyDescent="0.2">
      <c r="E1064" s="200"/>
    </row>
    <row r="1065" spans="5:5" x14ac:dyDescent="0.2">
      <c r="E1065" s="200"/>
    </row>
    <row r="1066" spans="5:5" x14ac:dyDescent="0.2">
      <c r="E1066" s="200"/>
    </row>
    <row r="1067" spans="5:5" x14ac:dyDescent="0.2">
      <c r="E1067" s="200"/>
    </row>
    <row r="1068" spans="5:5" x14ac:dyDescent="0.2">
      <c r="E1068" s="200"/>
    </row>
    <row r="1069" spans="5:5" x14ac:dyDescent="0.2">
      <c r="E1069" s="200"/>
    </row>
    <row r="1070" spans="5:5" x14ac:dyDescent="0.2">
      <c r="E1070" s="200"/>
    </row>
    <row r="1071" spans="5:5" x14ac:dyDescent="0.2">
      <c r="E1071" s="200"/>
    </row>
    <row r="1072" spans="5:5" x14ac:dyDescent="0.2">
      <c r="E1072" s="200"/>
    </row>
    <row r="1073" spans="5:5" x14ac:dyDescent="0.2">
      <c r="E1073" s="200"/>
    </row>
    <row r="1074" spans="5:5" x14ac:dyDescent="0.2">
      <c r="E1074" s="200"/>
    </row>
    <row r="1075" spans="5:5" x14ac:dyDescent="0.2">
      <c r="E1075" s="200"/>
    </row>
    <row r="1076" spans="5:5" x14ac:dyDescent="0.2">
      <c r="E1076" s="200"/>
    </row>
    <row r="1077" spans="5:5" x14ac:dyDescent="0.2">
      <c r="E1077" s="200"/>
    </row>
    <row r="1078" spans="5:5" x14ac:dyDescent="0.2">
      <c r="E1078" s="200"/>
    </row>
    <row r="1079" spans="5:5" x14ac:dyDescent="0.2">
      <c r="E1079" s="200"/>
    </row>
    <row r="1080" spans="5:5" x14ac:dyDescent="0.2">
      <c r="E1080" s="200"/>
    </row>
    <row r="1081" spans="5:5" x14ac:dyDescent="0.2">
      <c r="E1081" s="200"/>
    </row>
    <row r="1082" spans="5:5" x14ac:dyDescent="0.2">
      <c r="E1082" s="200"/>
    </row>
    <row r="1083" spans="5:5" x14ac:dyDescent="0.2">
      <c r="E1083" s="200"/>
    </row>
    <row r="1084" spans="5:5" x14ac:dyDescent="0.2">
      <c r="E1084" s="200"/>
    </row>
    <row r="1085" spans="5:5" x14ac:dyDescent="0.2">
      <c r="E1085" s="200"/>
    </row>
    <row r="1086" spans="5:5" x14ac:dyDescent="0.2">
      <c r="E1086" s="200"/>
    </row>
    <row r="1087" spans="5:5" x14ac:dyDescent="0.2">
      <c r="E1087" s="200"/>
    </row>
    <row r="1088" spans="5:5" x14ac:dyDescent="0.2">
      <c r="E1088" s="200"/>
    </row>
    <row r="1089" spans="5:5" x14ac:dyDescent="0.2">
      <c r="E1089" s="200"/>
    </row>
    <row r="1090" spans="5:5" x14ac:dyDescent="0.2">
      <c r="E1090" s="200"/>
    </row>
    <row r="1091" spans="5:5" x14ac:dyDescent="0.2">
      <c r="E1091" s="200"/>
    </row>
    <row r="1092" spans="5:5" x14ac:dyDescent="0.2">
      <c r="E1092" s="200"/>
    </row>
    <row r="1093" spans="5:5" x14ac:dyDescent="0.2">
      <c r="E1093" s="200"/>
    </row>
    <row r="1094" spans="5:5" x14ac:dyDescent="0.2">
      <c r="E1094" s="200"/>
    </row>
    <row r="1095" spans="5:5" x14ac:dyDescent="0.2">
      <c r="E1095" s="200"/>
    </row>
    <row r="1096" spans="5:5" x14ac:dyDescent="0.2">
      <c r="E1096" s="200"/>
    </row>
    <row r="1097" spans="5:5" x14ac:dyDescent="0.2">
      <c r="E1097" s="200"/>
    </row>
    <row r="1098" spans="5:5" x14ac:dyDescent="0.2">
      <c r="E1098" s="200"/>
    </row>
    <row r="1099" spans="5:5" x14ac:dyDescent="0.2">
      <c r="E1099" s="200"/>
    </row>
    <row r="1100" spans="5:5" x14ac:dyDescent="0.2">
      <c r="E1100" s="200"/>
    </row>
    <row r="1101" spans="5:5" x14ac:dyDescent="0.2">
      <c r="E1101" s="200"/>
    </row>
    <row r="1102" spans="5:5" x14ac:dyDescent="0.2">
      <c r="E1102" s="200"/>
    </row>
    <row r="1103" spans="5:5" x14ac:dyDescent="0.2">
      <c r="E1103" s="200"/>
    </row>
    <row r="1104" spans="5:5" x14ac:dyDescent="0.2">
      <c r="E1104" s="200"/>
    </row>
    <row r="1105" spans="5:5" x14ac:dyDescent="0.2">
      <c r="E1105" s="200"/>
    </row>
    <row r="1106" spans="5:5" x14ac:dyDescent="0.2">
      <c r="E1106" s="200"/>
    </row>
    <row r="1107" spans="5:5" x14ac:dyDescent="0.2">
      <c r="E1107" s="200"/>
    </row>
    <row r="1108" spans="5:5" x14ac:dyDescent="0.2">
      <c r="E1108" s="200"/>
    </row>
    <row r="1109" spans="5:5" x14ac:dyDescent="0.2">
      <c r="E1109" s="200"/>
    </row>
    <row r="1110" spans="5:5" x14ac:dyDescent="0.2">
      <c r="E1110" s="200"/>
    </row>
    <row r="1111" spans="5:5" x14ac:dyDescent="0.2">
      <c r="E1111" s="200"/>
    </row>
    <row r="1112" spans="5:5" x14ac:dyDescent="0.2">
      <c r="E1112" s="200"/>
    </row>
    <row r="1113" spans="5:5" x14ac:dyDescent="0.2">
      <c r="E1113" s="200"/>
    </row>
    <row r="1114" spans="5:5" x14ac:dyDescent="0.2">
      <c r="E1114" s="200"/>
    </row>
    <row r="1115" spans="5:5" x14ac:dyDescent="0.2">
      <c r="E1115" s="200"/>
    </row>
    <row r="1116" spans="5:5" x14ac:dyDescent="0.2">
      <c r="E1116" s="200"/>
    </row>
    <row r="1117" spans="5:5" x14ac:dyDescent="0.2">
      <c r="E1117" s="200"/>
    </row>
    <row r="1118" spans="5:5" x14ac:dyDescent="0.2">
      <c r="E1118" s="200"/>
    </row>
    <row r="1119" spans="5:5" x14ac:dyDescent="0.2">
      <c r="E1119" s="200"/>
    </row>
    <row r="1120" spans="5:5" x14ac:dyDescent="0.2">
      <c r="E1120" s="200"/>
    </row>
    <row r="1121" spans="5:5" x14ac:dyDescent="0.2">
      <c r="E1121" s="200"/>
    </row>
    <row r="1122" spans="5:5" x14ac:dyDescent="0.2">
      <c r="E1122" s="200"/>
    </row>
    <row r="1123" spans="5:5" x14ac:dyDescent="0.2">
      <c r="E1123" s="200"/>
    </row>
    <row r="1124" spans="5:5" x14ac:dyDescent="0.2">
      <c r="E1124" s="200"/>
    </row>
    <row r="1125" spans="5:5" x14ac:dyDescent="0.2">
      <c r="E1125" s="200"/>
    </row>
    <row r="1126" spans="5:5" x14ac:dyDescent="0.2">
      <c r="E1126" s="200"/>
    </row>
    <row r="1127" spans="5:5" x14ac:dyDescent="0.2">
      <c r="E1127" s="200"/>
    </row>
    <row r="1128" spans="5:5" x14ac:dyDescent="0.2">
      <c r="E1128" s="200"/>
    </row>
    <row r="1129" spans="5:5" x14ac:dyDescent="0.2">
      <c r="E1129" s="200"/>
    </row>
    <row r="1130" spans="5:5" x14ac:dyDescent="0.2">
      <c r="E1130" s="200"/>
    </row>
    <row r="1131" spans="5:5" x14ac:dyDescent="0.2">
      <c r="E1131" s="200"/>
    </row>
    <row r="1132" spans="5:5" x14ac:dyDescent="0.2">
      <c r="E1132" s="200"/>
    </row>
    <row r="1133" spans="5:5" x14ac:dyDescent="0.2">
      <c r="E1133" s="200"/>
    </row>
    <row r="1134" spans="5:5" x14ac:dyDescent="0.2">
      <c r="E1134" s="200"/>
    </row>
    <row r="1135" spans="5:5" x14ac:dyDescent="0.2">
      <c r="E1135" s="200"/>
    </row>
    <row r="1136" spans="5:5" x14ac:dyDescent="0.2">
      <c r="E1136" s="200"/>
    </row>
    <row r="1137" spans="5:5" x14ac:dyDescent="0.2">
      <c r="E1137" s="200"/>
    </row>
    <row r="1138" spans="5:5" x14ac:dyDescent="0.2">
      <c r="E1138" s="200"/>
    </row>
    <row r="1139" spans="5:5" x14ac:dyDescent="0.2">
      <c r="E1139" s="200"/>
    </row>
    <row r="1140" spans="5:5" x14ac:dyDescent="0.2">
      <c r="E1140" s="200"/>
    </row>
    <row r="1141" spans="5:5" x14ac:dyDescent="0.2">
      <c r="E1141" s="200"/>
    </row>
    <row r="1142" spans="5:5" x14ac:dyDescent="0.2">
      <c r="E1142" s="200"/>
    </row>
    <row r="1143" spans="5:5" x14ac:dyDescent="0.2">
      <c r="E1143" s="200"/>
    </row>
    <row r="1144" spans="5:5" x14ac:dyDescent="0.2">
      <c r="E1144" s="200"/>
    </row>
    <row r="1145" spans="5:5" x14ac:dyDescent="0.2">
      <c r="E1145" s="200"/>
    </row>
    <row r="1146" spans="5:5" x14ac:dyDescent="0.2">
      <c r="E1146" s="200"/>
    </row>
    <row r="1147" spans="5:5" x14ac:dyDescent="0.2">
      <c r="E1147" s="200"/>
    </row>
    <row r="1148" spans="5:5" x14ac:dyDescent="0.2">
      <c r="E1148" s="200"/>
    </row>
    <row r="1149" spans="5:5" x14ac:dyDescent="0.2">
      <c r="E1149" s="200"/>
    </row>
    <row r="1150" spans="5:5" x14ac:dyDescent="0.2">
      <c r="E1150" s="200"/>
    </row>
    <row r="1151" spans="5:5" x14ac:dyDescent="0.2">
      <c r="E1151" s="200"/>
    </row>
    <row r="1152" spans="5:5" x14ac:dyDescent="0.2">
      <c r="E1152" s="200"/>
    </row>
    <row r="1153" spans="5:5" x14ac:dyDescent="0.2">
      <c r="E1153" s="200"/>
    </row>
    <row r="1154" spans="5:5" x14ac:dyDescent="0.2">
      <c r="E1154" s="200"/>
    </row>
    <row r="1155" spans="5:5" x14ac:dyDescent="0.2">
      <c r="E1155" s="200"/>
    </row>
    <row r="1156" spans="5:5" x14ac:dyDescent="0.2">
      <c r="E1156" s="200"/>
    </row>
    <row r="1157" spans="5:5" x14ac:dyDescent="0.2">
      <c r="E1157" s="200"/>
    </row>
    <row r="1158" spans="5:5" x14ac:dyDescent="0.2">
      <c r="E1158" s="200"/>
    </row>
    <row r="1159" spans="5:5" x14ac:dyDescent="0.2">
      <c r="E1159" s="200"/>
    </row>
    <row r="1160" spans="5:5" x14ac:dyDescent="0.2">
      <c r="E1160" s="200"/>
    </row>
    <row r="1161" spans="5:5" x14ac:dyDescent="0.2">
      <c r="E1161" s="200"/>
    </row>
    <row r="1162" spans="5:5" x14ac:dyDescent="0.2">
      <c r="E1162" s="200"/>
    </row>
    <row r="1163" spans="5:5" x14ac:dyDescent="0.2">
      <c r="E1163" s="200"/>
    </row>
    <row r="1164" spans="5:5" x14ac:dyDescent="0.2">
      <c r="E1164" s="200"/>
    </row>
    <row r="1165" spans="5:5" x14ac:dyDescent="0.2">
      <c r="E1165" s="200"/>
    </row>
    <row r="1166" spans="5:5" x14ac:dyDescent="0.2">
      <c r="E1166" s="200"/>
    </row>
    <row r="1167" spans="5:5" x14ac:dyDescent="0.2">
      <c r="E1167" s="200"/>
    </row>
    <row r="1168" spans="5:5" x14ac:dyDescent="0.2">
      <c r="E1168" s="200"/>
    </row>
    <row r="1169" spans="5:5" x14ac:dyDescent="0.2">
      <c r="E1169" s="200"/>
    </row>
    <row r="1170" spans="5:5" x14ac:dyDescent="0.2">
      <c r="E1170" s="200"/>
    </row>
    <row r="1171" spans="5:5" x14ac:dyDescent="0.2">
      <c r="E1171" s="200"/>
    </row>
    <row r="1172" spans="5:5" x14ac:dyDescent="0.2">
      <c r="E1172" s="200"/>
    </row>
    <row r="1173" spans="5:5" x14ac:dyDescent="0.2">
      <c r="E1173" s="200"/>
    </row>
    <row r="1174" spans="5:5" x14ac:dyDescent="0.2">
      <c r="E1174" s="200"/>
    </row>
    <row r="1175" spans="5:5" x14ac:dyDescent="0.2">
      <c r="E1175" s="200"/>
    </row>
    <row r="1176" spans="5:5" x14ac:dyDescent="0.2">
      <c r="E1176" s="200"/>
    </row>
    <row r="1177" spans="5:5" x14ac:dyDescent="0.2">
      <c r="E1177" s="200"/>
    </row>
    <row r="1178" spans="5:5" x14ac:dyDescent="0.2">
      <c r="E1178" s="200"/>
    </row>
    <row r="1179" spans="5:5" x14ac:dyDescent="0.2">
      <c r="E1179" s="200"/>
    </row>
    <row r="1180" spans="5:5" x14ac:dyDescent="0.2">
      <c r="E1180" s="200"/>
    </row>
    <row r="1181" spans="5:5" x14ac:dyDescent="0.2">
      <c r="E1181" s="200"/>
    </row>
    <row r="1182" spans="5:5" x14ac:dyDescent="0.2">
      <c r="E1182" s="200"/>
    </row>
    <row r="1183" spans="5:5" x14ac:dyDescent="0.2">
      <c r="E1183" s="200"/>
    </row>
    <row r="1184" spans="5:5" x14ac:dyDescent="0.2">
      <c r="E1184" s="200"/>
    </row>
    <row r="1185" spans="5:5" x14ac:dyDescent="0.2">
      <c r="E1185" s="200"/>
    </row>
    <row r="1186" spans="5:5" x14ac:dyDescent="0.2">
      <c r="E1186" s="200"/>
    </row>
    <row r="1187" spans="5:5" x14ac:dyDescent="0.2">
      <c r="E1187" s="200"/>
    </row>
    <row r="1188" spans="5:5" x14ac:dyDescent="0.2">
      <c r="E1188" s="200"/>
    </row>
    <row r="1189" spans="5:5" x14ac:dyDescent="0.2">
      <c r="E1189" s="200"/>
    </row>
    <row r="1190" spans="5:5" x14ac:dyDescent="0.2">
      <c r="E1190" s="200"/>
    </row>
    <row r="1191" spans="5:5" x14ac:dyDescent="0.2">
      <c r="E1191" s="200"/>
    </row>
    <row r="1192" spans="5:5" x14ac:dyDescent="0.2">
      <c r="E1192" s="200"/>
    </row>
    <row r="1193" spans="5:5" x14ac:dyDescent="0.2">
      <c r="E1193" s="200"/>
    </row>
    <row r="1194" spans="5:5" x14ac:dyDescent="0.2">
      <c r="E1194" s="200"/>
    </row>
    <row r="1195" spans="5:5" x14ac:dyDescent="0.2">
      <c r="E1195" s="200"/>
    </row>
    <row r="1196" spans="5:5" x14ac:dyDescent="0.2">
      <c r="E1196" s="200"/>
    </row>
    <row r="1197" spans="5:5" x14ac:dyDescent="0.2">
      <c r="E1197" s="200"/>
    </row>
    <row r="1198" spans="5:5" x14ac:dyDescent="0.2">
      <c r="E1198" s="200"/>
    </row>
    <row r="1199" spans="5:5" x14ac:dyDescent="0.2">
      <c r="E1199" s="200"/>
    </row>
    <row r="1200" spans="5:5" x14ac:dyDescent="0.2">
      <c r="E1200" s="200"/>
    </row>
    <row r="1201" spans="5:5" x14ac:dyDescent="0.2">
      <c r="E1201" s="200"/>
    </row>
    <row r="1202" spans="5:5" x14ac:dyDescent="0.2">
      <c r="E1202" s="200"/>
    </row>
    <row r="1203" spans="5:5" x14ac:dyDescent="0.2">
      <c r="E1203" s="200"/>
    </row>
    <row r="1204" spans="5:5" x14ac:dyDescent="0.2">
      <c r="E1204" s="200"/>
    </row>
    <row r="1205" spans="5:5" x14ac:dyDescent="0.2">
      <c r="E1205" s="200"/>
    </row>
    <row r="1206" spans="5:5" x14ac:dyDescent="0.2">
      <c r="E1206" s="200"/>
    </row>
    <row r="1207" spans="5:5" x14ac:dyDescent="0.2">
      <c r="E1207" s="200"/>
    </row>
    <row r="1208" spans="5:5" x14ac:dyDescent="0.2">
      <c r="E1208" s="200"/>
    </row>
    <row r="1209" spans="5:5" x14ac:dyDescent="0.2">
      <c r="E1209" s="200"/>
    </row>
    <row r="1210" spans="5:5" x14ac:dyDescent="0.2">
      <c r="E1210" s="200"/>
    </row>
    <row r="1211" spans="5:5" x14ac:dyDescent="0.2">
      <c r="E1211" s="200"/>
    </row>
    <row r="1212" spans="5:5" x14ac:dyDescent="0.2">
      <c r="E1212" s="200"/>
    </row>
    <row r="1213" spans="5:5" x14ac:dyDescent="0.2">
      <c r="E1213" s="200"/>
    </row>
    <row r="1214" spans="5:5" x14ac:dyDescent="0.2">
      <c r="E1214" s="200"/>
    </row>
    <row r="1215" spans="5:5" x14ac:dyDescent="0.2">
      <c r="E1215" s="200"/>
    </row>
    <row r="1216" spans="5:5" x14ac:dyDescent="0.2">
      <c r="E1216" s="200"/>
    </row>
    <row r="1217" spans="5:5" x14ac:dyDescent="0.2">
      <c r="E1217" s="200"/>
    </row>
    <row r="1218" spans="5:5" x14ac:dyDescent="0.2">
      <c r="E1218" s="200"/>
    </row>
    <row r="1219" spans="5:5" x14ac:dyDescent="0.2">
      <c r="E1219" s="200"/>
    </row>
    <row r="1220" spans="5:5" x14ac:dyDescent="0.2">
      <c r="E1220" s="200"/>
    </row>
    <row r="1221" spans="5:5" x14ac:dyDescent="0.2">
      <c r="E1221" s="200"/>
    </row>
    <row r="1222" spans="5:5" x14ac:dyDescent="0.2">
      <c r="E1222" s="200"/>
    </row>
    <row r="1223" spans="5:5" x14ac:dyDescent="0.2">
      <c r="E1223" s="200"/>
    </row>
    <row r="1224" spans="5:5" x14ac:dyDescent="0.2">
      <c r="E1224" s="200"/>
    </row>
    <row r="1225" spans="5:5" x14ac:dyDescent="0.2">
      <c r="E1225" s="200"/>
    </row>
    <row r="1226" spans="5:5" x14ac:dyDescent="0.2">
      <c r="E1226" s="200"/>
    </row>
    <row r="1227" spans="5:5" x14ac:dyDescent="0.2">
      <c r="E1227" s="200"/>
    </row>
    <row r="1228" spans="5:5" x14ac:dyDescent="0.2">
      <c r="E1228" s="200"/>
    </row>
    <row r="1229" spans="5:5" x14ac:dyDescent="0.2">
      <c r="E1229" s="200"/>
    </row>
    <row r="1230" spans="5:5" x14ac:dyDescent="0.2">
      <c r="E1230" s="200"/>
    </row>
    <row r="1231" spans="5:5" x14ac:dyDescent="0.2">
      <c r="E1231" s="200"/>
    </row>
    <row r="1232" spans="5:5" x14ac:dyDescent="0.2">
      <c r="E1232" s="200"/>
    </row>
    <row r="1233" spans="5:5" x14ac:dyDescent="0.2">
      <c r="E1233" s="200"/>
    </row>
    <row r="1234" spans="5:5" x14ac:dyDescent="0.2">
      <c r="E1234" s="200"/>
    </row>
    <row r="1235" spans="5:5" x14ac:dyDescent="0.2">
      <c r="E1235" s="200"/>
    </row>
    <row r="1236" spans="5:5" x14ac:dyDescent="0.2">
      <c r="E1236" s="200"/>
    </row>
    <row r="1237" spans="5:5" x14ac:dyDescent="0.2">
      <c r="E1237" s="200"/>
    </row>
    <row r="1238" spans="5:5" x14ac:dyDescent="0.2">
      <c r="E1238" s="200"/>
    </row>
    <row r="1239" spans="5:5" x14ac:dyDescent="0.2">
      <c r="E1239" s="200"/>
    </row>
    <row r="1240" spans="5:5" x14ac:dyDescent="0.2">
      <c r="E1240" s="200"/>
    </row>
    <row r="1241" spans="5:5" x14ac:dyDescent="0.2">
      <c r="E1241" s="200"/>
    </row>
    <row r="1242" spans="5:5" x14ac:dyDescent="0.2">
      <c r="E1242" s="200"/>
    </row>
    <row r="1243" spans="5:5" x14ac:dyDescent="0.2">
      <c r="E1243" s="200"/>
    </row>
    <row r="1244" spans="5:5" x14ac:dyDescent="0.2">
      <c r="E1244" s="200"/>
    </row>
    <row r="1245" spans="5:5" x14ac:dyDescent="0.2">
      <c r="E1245" s="200"/>
    </row>
    <row r="1246" spans="5:5" x14ac:dyDescent="0.2">
      <c r="E1246" s="200"/>
    </row>
    <row r="1247" spans="5:5" x14ac:dyDescent="0.2">
      <c r="E1247" s="200"/>
    </row>
    <row r="1248" spans="5:5" x14ac:dyDescent="0.2">
      <c r="E1248" s="200"/>
    </row>
    <row r="1249" spans="5:5" x14ac:dyDescent="0.2">
      <c r="E1249" s="200"/>
    </row>
    <row r="1250" spans="5:5" x14ac:dyDescent="0.2">
      <c r="E1250" s="200"/>
    </row>
    <row r="1251" spans="5:5" x14ac:dyDescent="0.2">
      <c r="E1251" s="200"/>
    </row>
    <row r="1252" spans="5:5" x14ac:dyDescent="0.2">
      <c r="E1252" s="200"/>
    </row>
    <row r="1253" spans="5:5" x14ac:dyDescent="0.2">
      <c r="E1253" s="200"/>
    </row>
    <row r="1254" spans="5:5" x14ac:dyDescent="0.2">
      <c r="E1254" s="200"/>
    </row>
    <row r="1255" spans="5:5" x14ac:dyDescent="0.2">
      <c r="E1255" s="200"/>
    </row>
    <row r="1256" spans="5:5" x14ac:dyDescent="0.2">
      <c r="E1256" s="200"/>
    </row>
    <row r="1257" spans="5:5" x14ac:dyDescent="0.2">
      <c r="E1257" s="200"/>
    </row>
    <row r="1258" spans="5:5" x14ac:dyDescent="0.2">
      <c r="E1258" s="200"/>
    </row>
    <row r="1259" spans="5:5" x14ac:dyDescent="0.2">
      <c r="E1259" s="200"/>
    </row>
    <row r="1260" spans="5:5" x14ac:dyDescent="0.2">
      <c r="E1260" s="200"/>
    </row>
    <row r="1261" spans="5:5" x14ac:dyDescent="0.2">
      <c r="E1261" s="200"/>
    </row>
    <row r="1262" spans="5:5" x14ac:dyDescent="0.2">
      <c r="E1262" s="200"/>
    </row>
    <row r="1263" spans="5:5" x14ac:dyDescent="0.2">
      <c r="E1263" s="200"/>
    </row>
    <row r="1264" spans="5:5" x14ac:dyDescent="0.2">
      <c r="E1264" s="200"/>
    </row>
    <row r="1265" spans="5:5" x14ac:dyDescent="0.2">
      <c r="E1265" s="200"/>
    </row>
    <row r="1266" spans="5:5" x14ac:dyDescent="0.2">
      <c r="E1266" s="200"/>
    </row>
    <row r="1267" spans="5:5" x14ac:dyDescent="0.2">
      <c r="E1267" s="200"/>
    </row>
    <row r="1268" spans="5:5" x14ac:dyDescent="0.2">
      <c r="E1268" s="200"/>
    </row>
    <row r="1269" spans="5:5" x14ac:dyDescent="0.2">
      <c r="E1269" s="200"/>
    </row>
    <row r="1270" spans="5:5" x14ac:dyDescent="0.2">
      <c r="E1270" s="200"/>
    </row>
    <row r="1271" spans="5:5" x14ac:dyDescent="0.2">
      <c r="E1271" s="200"/>
    </row>
    <row r="1272" spans="5:5" x14ac:dyDescent="0.2">
      <c r="E1272" s="200"/>
    </row>
    <row r="1273" spans="5:5" x14ac:dyDescent="0.2">
      <c r="E1273" s="200"/>
    </row>
    <row r="1274" spans="5:5" x14ac:dyDescent="0.2">
      <c r="E1274" s="200"/>
    </row>
    <row r="1275" spans="5:5" x14ac:dyDescent="0.2">
      <c r="E1275" s="200"/>
    </row>
    <row r="1276" spans="5:5" x14ac:dyDescent="0.2">
      <c r="E1276" s="200"/>
    </row>
    <row r="1277" spans="5:5" x14ac:dyDescent="0.2">
      <c r="E1277" s="200"/>
    </row>
    <row r="1278" spans="5:5" x14ac:dyDescent="0.2">
      <c r="E1278" s="200"/>
    </row>
    <row r="1279" spans="5:5" x14ac:dyDescent="0.2">
      <c r="E1279" s="200"/>
    </row>
    <row r="1280" spans="5:5" x14ac:dyDescent="0.2">
      <c r="E1280" s="200"/>
    </row>
    <row r="1281" spans="5:5" x14ac:dyDescent="0.2">
      <c r="E1281" s="200"/>
    </row>
    <row r="1282" spans="5:5" x14ac:dyDescent="0.2">
      <c r="E1282" s="200"/>
    </row>
    <row r="1283" spans="5:5" x14ac:dyDescent="0.2">
      <c r="E1283" s="200"/>
    </row>
    <row r="1284" spans="5:5" x14ac:dyDescent="0.2">
      <c r="E1284" s="200"/>
    </row>
    <row r="1285" spans="5:5" x14ac:dyDescent="0.2">
      <c r="E1285" s="200"/>
    </row>
    <row r="1286" spans="5:5" x14ac:dyDescent="0.2">
      <c r="E1286" s="200"/>
    </row>
    <row r="1287" spans="5:5" x14ac:dyDescent="0.2">
      <c r="E1287" s="200"/>
    </row>
    <row r="1288" spans="5:5" x14ac:dyDescent="0.2">
      <c r="E1288" s="200"/>
    </row>
    <row r="1289" spans="5:5" x14ac:dyDescent="0.2">
      <c r="E1289" s="200"/>
    </row>
    <row r="1290" spans="5:5" x14ac:dyDescent="0.2">
      <c r="E1290" s="200"/>
    </row>
    <row r="1291" spans="5:5" x14ac:dyDescent="0.2">
      <c r="E1291" s="200"/>
    </row>
    <row r="1292" spans="5:5" x14ac:dyDescent="0.2">
      <c r="E1292" s="200"/>
    </row>
    <row r="1293" spans="5:5" x14ac:dyDescent="0.2">
      <c r="E1293" s="200"/>
    </row>
    <row r="1294" spans="5:5" x14ac:dyDescent="0.2">
      <c r="E1294" s="200"/>
    </row>
    <row r="1295" spans="5:5" x14ac:dyDescent="0.2">
      <c r="E1295" s="200"/>
    </row>
    <row r="1296" spans="5:5" x14ac:dyDescent="0.2">
      <c r="E1296" s="200"/>
    </row>
    <row r="1297" spans="5:5" x14ac:dyDescent="0.2">
      <c r="E1297" s="200"/>
    </row>
    <row r="1298" spans="5:5" x14ac:dyDescent="0.2">
      <c r="E1298" s="200"/>
    </row>
    <row r="1299" spans="5:5" x14ac:dyDescent="0.2">
      <c r="E1299" s="200"/>
    </row>
    <row r="1300" spans="5:5" x14ac:dyDescent="0.2">
      <c r="E1300" s="200"/>
    </row>
    <row r="1301" spans="5:5" x14ac:dyDescent="0.2">
      <c r="E1301" s="200"/>
    </row>
    <row r="1302" spans="5:5" x14ac:dyDescent="0.2">
      <c r="E1302" s="200"/>
    </row>
    <row r="1303" spans="5:5" x14ac:dyDescent="0.2">
      <c r="E1303" s="200"/>
    </row>
    <row r="1304" spans="5:5" x14ac:dyDescent="0.2">
      <c r="E1304" s="200"/>
    </row>
    <row r="1305" spans="5:5" x14ac:dyDescent="0.2">
      <c r="E1305" s="200"/>
    </row>
    <row r="1306" spans="5:5" x14ac:dyDescent="0.2">
      <c r="E1306" s="200"/>
    </row>
    <row r="1307" spans="5:5" x14ac:dyDescent="0.2">
      <c r="E1307" s="200"/>
    </row>
    <row r="1308" spans="5:5" x14ac:dyDescent="0.2">
      <c r="E1308" s="200"/>
    </row>
    <row r="1309" spans="5:5" x14ac:dyDescent="0.2">
      <c r="E1309" s="200"/>
    </row>
    <row r="1310" spans="5:5" x14ac:dyDescent="0.2">
      <c r="E1310" s="200"/>
    </row>
    <row r="1311" spans="5:5" x14ac:dyDescent="0.2">
      <c r="E1311" s="200"/>
    </row>
    <row r="1312" spans="5:5" x14ac:dyDescent="0.2">
      <c r="E1312" s="200"/>
    </row>
    <row r="1313" spans="5:5" x14ac:dyDescent="0.2">
      <c r="E1313" s="200"/>
    </row>
    <row r="1314" spans="5:5" x14ac:dyDescent="0.2">
      <c r="E1314" s="200"/>
    </row>
    <row r="1315" spans="5:5" x14ac:dyDescent="0.2">
      <c r="E1315" s="200"/>
    </row>
    <row r="1316" spans="5:5" x14ac:dyDescent="0.2">
      <c r="E1316" s="200"/>
    </row>
    <row r="1317" spans="5:5" x14ac:dyDescent="0.2">
      <c r="E1317" s="200"/>
    </row>
    <row r="1318" spans="5:5" x14ac:dyDescent="0.2">
      <c r="E1318" s="200"/>
    </row>
    <row r="1319" spans="5:5" x14ac:dyDescent="0.2">
      <c r="E1319" s="200"/>
    </row>
    <row r="1320" spans="5:5" x14ac:dyDescent="0.2">
      <c r="E1320" s="200"/>
    </row>
    <row r="1321" spans="5:5" x14ac:dyDescent="0.2">
      <c r="E1321" s="200"/>
    </row>
    <row r="1322" spans="5:5" x14ac:dyDescent="0.2">
      <c r="E1322" s="200"/>
    </row>
    <row r="1323" spans="5:5" x14ac:dyDescent="0.2">
      <c r="E1323" s="200"/>
    </row>
    <row r="1324" spans="5:5" x14ac:dyDescent="0.2">
      <c r="E1324" s="200"/>
    </row>
    <row r="1325" spans="5:5" x14ac:dyDescent="0.2">
      <c r="E1325" s="200"/>
    </row>
    <row r="1326" spans="5:5" x14ac:dyDescent="0.2">
      <c r="E1326" s="200"/>
    </row>
    <row r="1327" spans="5:5" x14ac:dyDescent="0.2">
      <c r="E1327" s="200"/>
    </row>
    <row r="1328" spans="5:5" x14ac:dyDescent="0.2">
      <c r="E1328" s="200"/>
    </row>
    <row r="1329" spans="5:5" x14ac:dyDescent="0.2">
      <c r="E1329" s="200"/>
    </row>
    <row r="1330" spans="5:5" x14ac:dyDescent="0.2">
      <c r="E1330" s="200"/>
    </row>
    <row r="1331" spans="5:5" x14ac:dyDescent="0.2">
      <c r="E1331" s="200"/>
    </row>
    <row r="1332" spans="5:5" x14ac:dyDescent="0.2">
      <c r="E1332" s="200"/>
    </row>
    <row r="1333" spans="5:5" x14ac:dyDescent="0.2">
      <c r="E1333" s="200"/>
    </row>
    <row r="1334" spans="5:5" x14ac:dyDescent="0.2">
      <c r="E1334" s="200"/>
    </row>
    <row r="1335" spans="5:5" x14ac:dyDescent="0.2">
      <c r="E1335" s="200"/>
    </row>
    <row r="1336" spans="5:5" x14ac:dyDescent="0.2">
      <c r="E1336" s="200"/>
    </row>
    <row r="1337" spans="5:5" x14ac:dyDescent="0.2">
      <c r="E1337" s="200"/>
    </row>
    <row r="1338" spans="5:5" x14ac:dyDescent="0.2">
      <c r="E1338" s="200"/>
    </row>
    <row r="1339" spans="5:5" x14ac:dyDescent="0.2">
      <c r="E1339" s="200"/>
    </row>
    <row r="1340" spans="5:5" x14ac:dyDescent="0.2">
      <c r="E1340" s="200"/>
    </row>
    <row r="1341" spans="5:5" x14ac:dyDescent="0.2">
      <c r="E1341" s="200"/>
    </row>
    <row r="1342" spans="5:5" x14ac:dyDescent="0.2">
      <c r="E1342" s="200"/>
    </row>
    <row r="1343" spans="5:5" x14ac:dyDescent="0.2">
      <c r="E1343" s="200"/>
    </row>
    <row r="1344" spans="5:5" x14ac:dyDescent="0.2">
      <c r="E1344" s="200"/>
    </row>
    <row r="1345" spans="5:5" x14ac:dyDescent="0.2">
      <c r="E1345" s="200"/>
    </row>
    <row r="1346" spans="5:5" x14ac:dyDescent="0.2">
      <c r="E1346" s="200"/>
    </row>
    <row r="1347" spans="5:5" x14ac:dyDescent="0.2">
      <c r="E1347" s="200"/>
    </row>
    <row r="1348" spans="5:5" x14ac:dyDescent="0.2">
      <c r="E1348" s="200"/>
    </row>
    <row r="1349" spans="5:5" x14ac:dyDescent="0.2">
      <c r="E1349" s="200"/>
    </row>
    <row r="1350" spans="5:5" x14ac:dyDescent="0.2">
      <c r="E1350" s="200"/>
    </row>
    <row r="1351" spans="5:5" x14ac:dyDescent="0.2">
      <c r="E1351" s="200"/>
    </row>
    <row r="1352" spans="5:5" x14ac:dyDescent="0.2">
      <c r="E1352" s="200"/>
    </row>
    <row r="1353" spans="5:5" x14ac:dyDescent="0.2">
      <c r="E1353" s="200"/>
    </row>
    <row r="1354" spans="5:5" x14ac:dyDescent="0.2">
      <c r="E1354" s="200"/>
    </row>
    <row r="1355" spans="5:5" x14ac:dyDescent="0.2">
      <c r="E1355" s="200"/>
    </row>
    <row r="1356" spans="5:5" x14ac:dyDescent="0.2">
      <c r="E1356" s="200"/>
    </row>
    <row r="1357" spans="5:5" x14ac:dyDescent="0.2">
      <c r="E1357" s="200"/>
    </row>
    <row r="1358" spans="5:5" x14ac:dyDescent="0.2">
      <c r="E1358" s="200"/>
    </row>
    <row r="1359" spans="5:5" x14ac:dyDescent="0.2">
      <c r="E1359" s="200"/>
    </row>
    <row r="1360" spans="5:5" x14ac:dyDescent="0.2">
      <c r="E1360" s="200"/>
    </row>
    <row r="1361" spans="5:5" x14ac:dyDescent="0.2">
      <c r="E1361" s="200"/>
    </row>
    <row r="1362" spans="5:5" x14ac:dyDescent="0.2">
      <c r="E1362" s="200"/>
    </row>
    <row r="1363" spans="5:5" x14ac:dyDescent="0.2">
      <c r="E1363" s="200"/>
    </row>
    <row r="1364" spans="5:5" x14ac:dyDescent="0.2">
      <c r="E1364" s="200"/>
    </row>
    <row r="1365" spans="5:5" x14ac:dyDescent="0.2">
      <c r="E1365" s="200"/>
    </row>
    <row r="1366" spans="5:5" x14ac:dyDescent="0.2">
      <c r="E1366" s="200"/>
    </row>
    <row r="1367" spans="5:5" x14ac:dyDescent="0.2">
      <c r="E1367" s="200"/>
    </row>
    <row r="1368" spans="5:5" x14ac:dyDescent="0.2">
      <c r="E1368" s="200"/>
    </row>
    <row r="1369" spans="5:5" x14ac:dyDescent="0.2">
      <c r="E1369" s="200"/>
    </row>
    <row r="1370" spans="5:5" x14ac:dyDescent="0.2">
      <c r="E1370" s="200"/>
    </row>
    <row r="1371" spans="5:5" x14ac:dyDescent="0.2">
      <c r="E1371" s="200"/>
    </row>
    <row r="1372" spans="5:5" x14ac:dyDescent="0.2">
      <c r="E1372" s="200"/>
    </row>
    <row r="1373" spans="5:5" x14ac:dyDescent="0.2">
      <c r="E1373" s="200"/>
    </row>
    <row r="1374" spans="5:5" x14ac:dyDescent="0.2">
      <c r="E1374" s="200"/>
    </row>
    <row r="1375" spans="5:5" x14ac:dyDescent="0.2">
      <c r="E1375" s="200"/>
    </row>
    <row r="1376" spans="5:5" x14ac:dyDescent="0.2">
      <c r="E1376" s="200"/>
    </row>
    <row r="1377" spans="5:5" x14ac:dyDescent="0.2">
      <c r="E1377" s="200"/>
    </row>
    <row r="1378" spans="5:5" x14ac:dyDescent="0.2">
      <c r="E1378" s="200"/>
    </row>
    <row r="1379" spans="5:5" x14ac:dyDescent="0.2">
      <c r="E1379" s="200"/>
    </row>
    <row r="1380" spans="5:5" x14ac:dyDescent="0.2">
      <c r="E1380" s="200"/>
    </row>
    <row r="1381" spans="5:5" x14ac:dyDescent="0.2">
      <c r="E1381" s="200"/>
    </row>
    <row r="1382" spans="5:5" x14ac:dyDescent="0.2">
      <c r="E1382" s="200"/>
    </row>
    <row r="1383" spans="5:5" x14ac:dyDescent="0.2">
      <c r="E1383" s="200"/>
    </row>
    <row r="1384" spans="5:5" x14ac:dyDescent="0.2">
      <c r="E1384" s="200"/>
    </row>
    <row r="1385" spans="5:5" x14ac:dyDescent="0.2">
      <c r="E1385" s="200"/>
    </row>
    <row r="1386" spans="5:5" x14ac:dyDescent="0.2">
      <c r="E1386" s="200"/>
    </row>
    <row r="1387" spans="5:5" x14ac:dyDescent="0.2">
      <c r="E1387" s="200"/>
    </row>
    <row r="1388" spans="5:5" x14ac:dyDescent="0.2">
      <c r="E1388" s="200"/>
    </row>
    <row r="1389" spans="5:5" x14ac:dyDescent="0.2">
      <c r="E1389" s="200"/>
    </row>
    <row r="1390" spans="5:5" x14ac:dyDescent="0.2">
      <c r="E1390" s="200"/>
    </row>
    <row r="1391" spans="5:5" x14ac:dyDescent="0.2">
      <c r="E1391" s="200"/>
    </row>
    <row r="1392" spans="5:5" x14ac:dyDescent="0.2">
      <c r="E1392" s="200"/>
    </row>
    <row r="1393" spans="5:5" x14ac:dyDescent="0.2">
      <c r="E1393" s="200"/>
    </row>
    <row r="1394" spans="5:5" x14ac:dyDescent="0.2">
      <c r="E1394" s="200"/>
    </row>
    <row r="1395" spans="5:5" x14ac:dyDescent="0.2">
      <c r="E1395" s="200"/>
    </row>
    <row r="1396" spans="5:5" x14ac:dyDescent="0.2">
      <c r="E1396" s="200"/>
    </row>
    <row r="1397" spans="5:5" x14ac:dyDescent="0.2">
      <c r="E1397" s="200"/>
    </row>
    <row r="1398" spans="5:5" x14ac:dyDescent="0.2">
      <c r="E1398" s="200"/>
    </row>
    <row r="1399" spans="5:5" x14ac:dyDescent="0.2">
      <c r="E1399" s="200"/>
    </row>
    <row r="1400" spans="5:5" x14ac:dyDescent="0.2">
      <c r="E1400" s="200"/>
    </row>
    <row r="1401" spans="5:5" x14ac:dyDescent="0.2">
      <c r="E1401" s="200"/>
    </row>
    <row r="1402" spans="5:5" x14ac:dyDescent="0.2">
      <c r="E1402" s="200"/>
    </row>
    <row r="1403" spans="5:5" x14ac:dyDescent="0.2">
      <c r="E1403" s="200"/>
    </row>
    <row r="1404" spans="5:5" x14ac:dyDescent="0.2">
      <c r="E1404" s="200"/>
    </row>
    <row r="1405" spans="5:5" x14ac:dyDescent="0.2">
      <c r="E1405" s="200"/>
    </row>
    <row r="1406" spans="5:5" x14ac:dyDescent="0.2">
      <c r="E1406" s="200"/>
    </row>
    <row r="1407" spans="5:5" x14ac:dyDescent="0.2">
      <c r="E1407" s="200"/>
    </row>
    <row r="1408" spans="5:5" x14ac:dyDescent="0.2">
      <c r="E1408" s="200"/>
    </row>
    <row r="1409" spans="5:5" x14ac:dyDescent="0.2">
      <c r="E1409" s="200"/>
    </row>
    <row r="1410" spans="5:5" x14ac:dyDescent="0.2">
      <c r="E1410" s="200"/>
    </row>
    <row r="1411" spans="5:5" x14ac:dyDescent="0.2">
      <c r="E1411" s="200"/>
    </row>
    <row r="1412" spans="5:5" x14ac:dyDescent="0.2">
      <c r="E1412" s="200"/>
    </row>
    <row r="1413" spans="5:5" x14ac:dyDescent="0.2">
      <c r="E1413" s="200"/>
    </row>
    <row r="1414" spans="5:5" x14ac:dyDescent="0.2">
      <c r="E1414" s="200"/>
    </row>
    <row r="1415" spans="5:5" x14ac:dyDescent="0.2">
      <c r="E1415" s="200"/>
    </row>
    <row r="1416" spans="5:5" x14ac:dyDescent="0.2">
      <c r="E1416" s="200"/>
    </row>
    <row r="1417" spans="5:5" x14ac:dyDescent="0.2">
      <c r="E1417" s="200"/>
    </row>
    <row r="1418" spans="5:5" x14ac:dyDescent="0.2">
      <c r="E1418" s="200"/>
    </row>
    <row r="1419" spans="5:5" x14ac:dyDescent="0.2">
      <c r="E1419" s="200"/>
    </row>
    <row r="1420" spans="5:5" x14ac:dyDescent="0.2">
      <c r="E1420" s="200"/>
    </row>
    <row r="1421" spans="5:5" x14ac:dyDescent="0.2">
      <c r="E1421" s="200"/>
    </row>
    <row r="1422" spans="5:5" x14ac:dyDescent="0.2">
      <c r="E1422" s="200"/>
    </row>
    <row r="1423" spans="5:5" x14ac:dyDescent="0.2">
      <c r="E1423" s="200"/>
    </row>
    <row r="1424" spans="5:5" x14ac:dyDescent="0.2">
      <c r="E1424" s="200"/>
    </row>
    <row r="1425" spans="5:5" x14ac:dyDescent="0.2">
      <c r="E1425" s="200"/>
    </row>
    <row r="1426" spans="5:5" x14ac:dyDescent="0.2">
      <c r="E1426" s="200"/>
    </row>
    <row r="1427" spans="5:5" x14ac:dyDescent="0.2">
      <c r="E1427" s="200"/>
    </row>
    <row r="1428" spans="5:5" x14ac:dyDescent="0.2">
      <c r="E1428" s="200"/>
    </row>
    <row r="1429" spans="5:5" x14ac:dyDescent="0.2">
      <c r="E1429" s="200"/>
    </row>
    <row r="1430" spans="5:5" x14ac:dyDescent="0.2">
      <c r="E1430" s="200"/>
    </row>
    <row r="1431" spans="5:5" x14ac:dyDescent="0.2">
      <c r="E1431" s="200"/>
    </row>
    <row r="1432" spans="5:5" x14ac:dyDescent="0.2">
      <c r="E1432" s="200"/>
    </row>
    <row r="1433" spans="5:5" x14ac:dyDescent="0.2">
      <c r="E1433" s="200"/>
    </row>
    <row r="1434" spans="5:5" x14ac:dyDescent="0.2">
      <c r="E1434" s="200"/>
    </row>
    <row r="1435" spans="5:5" x14ac:dyDescent="0.2">
      <c r="E1435" s="200"/>
    </row>
    <row r="1436" spans="5:5" x14ac:dyDescent="0.2">
      <c r="E1436" s="200"/>
    </row>
    <row r="1437" spans="5:5" x14ac:dyDescent="0.2">
      <c r="E1437" s="200"/>
    </row>
    <row r="1438" spans="5:5" x14ac:dyDescent="0.2">
      <c r="E1438" s="200"/>
    </row>
    <row r="1439" spans="5:5" x14ac:dyDescent="0.2">
      <c r="E1439" s="200"/>
    </row>
    <row r="1440" spans="5:5" x14ac:dyDescent="0.2">
      <c r="E1440" s="200"/>
    </row>
    <row r="1441" spans="5:5" x14ac:dyDescent="0.2">
      <c r="E1441" s="200"/>
    </row>
    <row r="1442" spans="5:5" x14ac:dyDescent="0.2">
      <c r="E1442" s="200"/>
    </row>
    <row r="1443" spans="5:5" x14ac:dyDescent="0.2">
      <c r="E1443" s="200"/>
    </row>
    <row r="1444" spans="5:5" x14ac:dyDescent="0.2">
      <c r="E1444" s="200"/>
    </row>
    <row r="1445" spans="5:5" x14ac:dyDescent="0.2">
      <c r="E1445" s="200"/>
    </row>
    <row r="1446" spans="5:5" x14ac:dyDescent="0.2">
      <c r="E1446" s="200"/>
    </row>
    <row r="1447" spans="5:5" x14ac:dyDescent="0.2">
      <c r="E1447" s="200"/>
    </row>
    <row r="1448" spans="5:5" x14ac:dyDescent="0.2">
      <c r="E1448" s="200"/>
    </row>
    <row r="1449" spans="5:5" x14ac:dyDescent="0.2">
      <c r="E1449" s="200"/>
    </row>
    <row r="1450" spans="5:5" x14ac:dyDescent="0.2">
      <c r="E1450" s="200"/>
    </row>
    <row r="1451" spans="5:5" x14ac:dyDescent="0.2">
      <c r="E1451" s="200"/>
    </row>
    <row r="1452" spans="5:5" x14ac:dyDescent="0.2">
      <c r="E1452" s="200"/>
    </row>
    <row r="1453" spans="5:5" x14ac:dyDescent="0.2">
      <c r="E1453" s="200"/>
    </row>
    <row r="1454" spans="5:5" x14ac:dyDescent="0.2">
      <c r="E1454" s="200"/>
    </row>
    <row r="1455" spans="5:5" x14ac:dyDescent="0.2">
      <c r="E1455" s="200"/>
    </row>
    <row r="1456" spans="5:5" x14ac:dyDescent="0.2">
      <c r="E1456" s="200"/>
    </row>
    <row r="1457" spans="5:5" x14ac:dyDescent="0.2">
      <c r="E1457" s="200"/>
    </row>
    <row r="1458" spans="5:5" x14ac:dyDescent="0.2">
      <c r="E1458" s="200"/>
    </row>
    <row r="1459" spans="5:5" x14ac:dyDescent="0.2">
      <c r="E1459" s="200"/>
    </row>
    <row r="1460" spans="5:5" x14ac:dyDescent="0.2">
      <c r="E1460" s="200"/>
    </row>
    <row r="1461" spans="5:5" x14ac:dyDescent="0.2">
      <c r="E1461" s="200"/>
    </row>
    <row r="1462" spans="5:5" x14ac:dyDescent="0.2">
      <c r="E1462" s="200"/>
    </row>
    <row r="1463" spans="5:5" x14ac:dyDescent="0.2">
      <c r="E1463" s="200"/>
    </row>
    <row r="1464" spans="5:5" x14ac:dyDescent="0.2">
      <c r="E1464" s="200"/>
    </row>
    <row r="1465" spans="5:5" x14ac:dyDescent="0.2">
      <c r="E1465" s="200"/>
    </row>
    <row r="1466" spans="5:5" x14ac:dyDescent="0.2">
      <c r="E1466" s="200"/>
    </row>
    <row r="1467" spans="5:5" x14ac:dyDescent="0.2">
      <c r="E1467" s="200"/>
    </row>
    <row r="1468" spans="5:5" x14ac:dyDescent="0.2">
      <c r="E1468" s="200"/>
    </row>
    <row r="1469" spans="5:5" x14ac:dyDescent="0.2">
      <c r="E1469" s="200"/>
    </row>
    <row r="1470" spans="5:5" x14ac:dyDescent="0.2">
      <c r="E1470" s="200"/>
    </row>
    <row r="1471" spans="5:5" x14ac:dyDescent="0.2">
      <c r="E1471" s="200"/>
    </row>
    <row r="1472" spans="5:5" x14ac:dyDescent="0.2">
      <c r="E1472" s="200"/>
    </row>
    <row r="1473" spans="5:5" x14ac:dyDescent="0.2">
      <c r="E1473" s="200"/>
    </row>
    <row r="1474" spans="5:5" x14ac:dyDescent="0.2">
      <c r="E1474" s="200"/>
    </row>
    <row r="1475" spans="5:5" x14ac:dyDescent="0.2">
      <c r="E1475" s="200"/>
    </row>
    <row r="1476" spans="5:5" x14ac:dyDescent="0.2">
      <c r="E1476" s="200"/>
    </row>
    <row r="1477" spans="5:5" x14ac:dyDescent="0.2">
      <c r="E1477" s="200"/>
    </row>
    <row r="1478" spans="5:5" x14ac:dyDescent="0.2">
      <c r="E1478" s="200"/>
    </row>
    <row r="1479" spans="5:5" x14ac:dyDescent="0.2">
      <c r="E1479" s="200"/>
    </row>
    <row r="1480" spans="5:5" x14ac:dyDescent="0.2">
      <c r="E1480" s="200"/>
    </row>
    <row r="1481" spans="5:5" x14ac:dyDescent="0.2">
      <c r="E1481" s="200"/>
    </row>
    <row r="1482" spans="5:5" x14ac:dyDescent="0.2">
      <c r="E1482" s="200"/>
    </row>
    <row r="1483" spans="5:5" x14ac:dyDescent="0.2">
      <c r="E1483" s="200"/>
    </row>
    <row r="1484" spans="5:5" x14ac:dyDescent="0.2">
      <c r="E1484" s="200"/>
    </row>
    <row r="1485" spans="5:5" x14ac:dyDescent="0.2">
      <c r="E1485" s="200"/>
    </row>
    <row r="1486" spans="5:5" x14ac:dyDescent="0.2">
      <c r="E1486" s="200"/>
    </row>
    <row r="1487" spans="5:5" x14ac:dyDescent="0.2">
      <c r="E1487" s="200"/>
    </row>
    <row r="1488" spans="5:5" x14ac:dyDescent="0.2">
      <c r="E1488" s="200"/>
    </row>
    <row r="1489" spans="5:5" x14ac:dyDescent="0.2">
      <c r="E1489" s="200"/>
    </row>
    <row r="1490" spans="5:5" x14ac:dyDescent="0.2">
      <c r="E1490" s="200"/>
    </row>
    <row r="1491" spans="5:5" x14ac:dyDescent="0.2">
      <c r="E1491" s="200"/>
    </row>
    <row r="1492" spans="5:5" x14ac:dyDescent="0.2">
      <c r="E1492" s="200"/>
    </row>
    <row r="1493" spans="5:5" x14ac:dyDescent="0.2">
      <c r="E1493" s="200"/>
    </row>
    <row r="1494" spans="5:5" x14ac:dyDescent="0.2">
      <c r="E1494" s="200"/>
    </row>
    <row r="1495" spans="5:5" x14ac:dyDescent="0.2">
      <c r="E1495" s="200"/>
    </row>
    <row r="1496" spans="5:5" x14ac:dyDescent="0.2">
      <c r="E1496" s="200"/>
    </row>
    <row r="1497" spans="5:5" x14ac:dyDescent="0.2">
      <c r="E1497" s="200"/>
    </row>
    <row r="1498" spans="5:5" x14ac:dyDescent="0.2">
      <c r="E1498" s="200"/>
    </row>
    <row r="1499" spans="5:5" x14ac:dyDescent="0.2">
      <c r="E1499" s="200"/>
    </row>
    <row r="1500" spans="5:5" x14ac:dyDescent="0.2">
      <c r="E1500" s="200"/>
    </row>
    <row r="1501" spans="5:5" x14ac:dyDescent="0.2">
      <c r="E1501" s="200"/>
    </row>
    <row r="1502" spans="5:5" x14ac:dyDescent="0.2">
      <c r="E1502" s="200"/>
    </row>
    <row r="1503" spans="5:5" x14ac:dyDescent="0.2">
      <c r="E1503" s="200"/>
    </row>
    <row r="1504" spans="5:5" x14ac:dyDescent="0.2">
      <c r="E1504" s="200"/>
    </row>
    <row r="1505" spans="5:5" x14ac:dyDescent="0.2">
      <c r="E1505" s="200"/>
    </row>
    <row r="1506" spans="5:5" x14ac:dyDescent="0.2">
      <c r="E1506" s="200"/>
    </row>
    <row r="1507" spans="5:5" x14ac:dyDescent="0.2">
      <c r="E1507" s="200"/>
    </row>
    <row r="1508" spans="5:5" x14ac:dyDescent="0.2">
      <c r="E1508" s="200"/>
    </row>
    <row r="1509" spans="5:5" x14ac:dyDescent="0.2">
      <c r="E1509" s="200"/>
    </row>
    <row r="1510" spans="5:5" x14ac:dyDescent="0.2">
      <c r="E1510" s="200"/>
    </row>
    <row r="1511" spans="5:5" x14ac:dyDescent="0.2">
      <c r="E1511" s="200"/>
    </row>
    <row r="1512" spans="5:5" x14ac:dyDescent="0.2">
      <c r="E1512" s="200"/>
    </row>
    <row r="1513" spans="5:5" x14ac:dyDescent="0.2">
      <c r="E1513" s="200"/>
    </row>
    <row r="1514" spans="5:5" x14ac:dyDescent="0.2">
      <c r="E1514" s="200"/>
    </row>
    <row r="1515" spans="5:5" x14ac:dyDescent="0.2">
      <c r="E1515" s="200"/>
    </row>
    <row r="1516" spans="5:5" x14ac:dyDescent="0.2">
      <c r="E1516" s="200"/>
    </row>
    <row r="1517" spans="5:5" x14ac:dyDescent="0.2">
      <c r="E1517" s="200"/>
    </row>
    <row r="1518" spans="5:5" x14ac:dyDescent="0.2">
      <c r="E1518" s="200"/>
    </row>
    <row r="1519" spans="5:5" x14ac:dyDescent="0.2">
      <c r="E1519" s="200"/>
    </row>
    <row r="1520" spans="5:5" x14ac:dyDescent="0.2">
      <c r="E1520" s="200"/>
    </row>
    <row r="1521" spans="5:5" x14ac:dyDescent="0.2">
      <c r="E1521" s="200"/>
    </row>
    <row r="1522" spans="5:5" x14ac:dyDescent="0.2">
      <c r="E1522" s="200"/>
    </row>
    <row r="1523" spans="5:5" x14ac:dyDescent="0.2">
      <c r="E1523" s="200"/>
    </row>
    <row r="1524" spans="5:5" x14ac:dyDescent="0.2">
      <c r="E1524" s="200"/>
    </row>
    <row r="1525" spans="5:5" x14ac:dyDescent="0.2">
      <c r="E1525" s="200"/>
    </row>
    <row r="1526" spans="5:5" x14ac:dyDescent="0.2">
      <c r="E1526" s="200"/>
    </row>
    <row r="1527" spans="5:5" x14ac:dyDescent="0.2">
      <c r="E1527" s="200"/>
    </row>
    <row r="1528" spans="5:5" x14ac:dyDescent="0.2">
      <c r="E1528" s="200"/>
    </row>
    <row r="1529" spans="5:5" x14ac:dyDescent="0.2">
      <c r="E1529" s="200"/>
    </row>
    <row r="1530" spans="5:5" x14ac:dyDescent="0.2">
      <c r="E1530" s="200"/>
    </row>
    <row r="1531" spans="5:5" x14ac:dyDescent="0.2">
      <c r="E1531" s="200"/>
    </row>
    <row r="1532" spans="5:5" x14ac:dyDescent="0.2">
      <c r="E1532" s="200"/>
    </row>
    <row r="1533" spans="5:5" x14ac:dyDescent="0.2">
      <c r="E1533" s="200"/>
    </row>
    <row r="1534" spans="5:5" x14ac:dyDescent="0.2">
      <c r="E1534" s="200"/>
    </row>
    <row r="1535" spans="5:5" x14ac:dyDescent="0.2">
      <c r="E1535" s="200"/>
    </row>
    <row r="1536" spans="5:5" x14ac:dyDescent="0.2">
      <c r="E1536" s="200"/>
    </row>
    <row r="1537" spans="5:5" x14ac:dyDescent="0.2">
      <c r="E1537" s="200"/>
    </row>
    <row r="1538" spans="5:5" x14ac:dyDescent="0.2">
      <c r="E1538" s="200"/>
    </row>
    <row r="1539" spans="5:5" x14ac:dyDescent="0.2">
      <c r="E1539" s="200"/>
    </row>
    <row r="1540" spans="5:5" x14ac:dyDescent="0.2">
      <c r="E1540" s="200"/>
    </row>
    <row r="1541" spans="5:5" x14ac:dyDescent="0.2">
      <c r="E1541" s="200"/>
    </row>
    <row r="1542" spans="5:5" x14ac:dyDescent="0.2">
      <c r="E1542" s="200"/>
    </row>
    <row r="1543" spans="5:5" x14ac:dyDescent="0.2">
      <c r="E1543" s="200"/>
    </row>
    <row r="1544" spans="5:5" x14ac:dyDescent="0.2">
      <c r="E1544" s="200"/>
    </row>
    <row r="1545" spans="5:5" x14ac:dyDescent="0.2">
      <c r="E1545" s="200"/>
    </row>
    <row r="1546" spans="5:5" x14ac:dyDescent="0.2">
      <c r="E1546" s="200"/>
    </row>
    <row r="1547" spans="5:5" x14ac:dyDescent="0.2">
      <c r="E1547" s="200"/>
    </row>
    <row r="1548" spans="5:5" x14ac:dyDescent="0.2">
      <c r="E1548" s="200"/>
    </row>
    <row r="1549" spans="5:5" x14ac:dyDescent="0.2">
      <c r="E1549" s="200"/>
    </row>
    <row r="1550" spans="5:5" x14ac:dyDescent="0.2">
      <c r="E1550" s="200"/>
    </row>
    <row r="1551" spans="5:5" x14ac:dyDescent="0.2">
      <c r="E1551" s="200"/>
    </row>
    <row r="1552" spans="5:5" x14ac:dyDescent="0.2">
      <c r="E1552" s="200"/>
    </row>
    <row r="1553" spans="5:5" x14ac:dyDescent="0.2">
      <c r="E1553" s="200"/>
    </row>
    <row r="1554" spans="5:5" x14ac:dyDescent="0.2">
      <c r="E1554" s="200"/>
    </row>
    <row r="1555" spans="5:5" x14ac:dyDescent="0.2">
      <c r="E1555" s="200"/>
    </row>
    <row r="1556" spans="5:5" x14ac:dyDescent="0.2">
      <c r="E1556" s="200"/>
    </row>
    <row r="1557" spans="5:5" x14ac:dyDescent="0.2">
      <c r="E1557" s="200"/>
    </row>
    <row r="1558" spans="5:5" x14ac:dyDescent="0.2">
      <c r="E1558" s="200"/>
    </row>
    <row r="1559" spans="5:5" x14ac:dyDescent="0.2">
      <c r="E1559" s="200"/>
    </row>
    <row r="1560" spans="5:5" x14ac:dyDescent="0.2">
      <c r="E1560" s="200"/>
    </row>
    <row r="1561" spans="5:5" x14ac:dyDescent="0.2">
      <c r="E1561" s="200"/>
    </row>
    <row r="1562" spans="5:5" x14ac:dyDescent="0.2">
      <c r="E1562" s="200"/>
    </row>
    <row r="1563" spans="5:5" x14ac:dyDescent="0.2">
      <c r="E1563" s="200"/>
    </row>
    <row r="1564" spans="5:5" x14ac:dyDescent="0.2">
      <c r="E1564" s="200"/>
    </row>
    <row r="1565" spans="5:5" x14ac:dyDescent="0.2">
      <c r="E1565" s="200"/>
    </row>
    <row r="1566" spans="5:5" x14ac:dyDescent="0.2">
      <c r="E1566" s="200"/>
    </row>
    <row r="1567" spans="5:5" x14ac:dyDescent="0.2">
      <c r="E1567" s="200"/>
    </row>
    <row r="1568" spans="5:5" x14ac:dyDescent="0.2">
      <c r="E1568" s="200"/>
    </row>
    <row r="1569" spans="5:5" x14ac:dyDescent="0.2">
      <c r="E1569" s="200"/>
    </row>
    <row r="1570" spans="5:5" x14ac:dyDescent="0.2">
      <c r="E1570" s="200"/>
    </row>
    <row r="1571" spans="5:5" x14ac:dyDescent="0.2">
      <c r="E1571" s="200"/>
    </row>
    <row r="1572" spans="5:5" x14ac:dyDescent="0.2">
      <c r="E1572" s="200"/>
    </row>
    <row r="1573" spans="5:5" x14ac:dyDescent="0.2">
      <c r="E1573" s="200"/>
    </row>
    <row r="1574" spans="5:5" x14ac:dyDescent="0.2">
      <c r="E1574" s="200"/>
    </row>
    <row r="1575" spans="5:5" x14ac:dyDescent="0.2">
      <c r="E1575" s="200"/>
    </row>
    <row r="1576" spans="5:5" x14ac:dyDescent="0.2">
      <c r="E1576" s="200"/>
    </row>
    <row r="1577" spans="5:5" x14ac:dyDescent="0.2">
      <c r="E1577" s="200"/>
    </row>
    <row r="1578" spans="5:5" x14ac:dyDescent="0.2">
      <c r="E1578" s="200"/>
    </row>
    <row r="1579" spans="5:5" x14ac:dyDescent="0.2">
      <c r="E1579" s="200"/>
    </row>
    <row r="1580" spans="5:5" x14ac:dyDescent="0.2">
      <c r="E1580" s="200"/>
    </row>
    <row r="1581" spans="5:5" x14ac:dyDescent="0.2">
      <c r="E1581" s="200"/>
    </row>
    <row r="1582" spans="5:5" x14ac:dyDescent="0.2">
      <c r="E1582" s="200"/>
    </row>
    <row r="1583" spans="5:5" x14ac:dyDescent="0.2">
      <c r="E1583" s="200"/>
    </row>
    <row r="1584" spans="5:5" x14ac:dyDescent="0.2">
      <c r="E1584" s="200"/>
    </row>
    <row r="1585" spans="5:5" x14ac:dyDescent="0.2">
      <c r="E1585" s="200"/>
    </row>
    <row r="1586" spans="5:5" x14ac:dyDescent="0.2">
      <c r="E1586" s="200"/>
    </row>
    <row r="1587" spans="5:5" x14ac:dyDescent="0.2">
      <c r="E1587" s="200"/>
    </row>
    <row r="1588" spans="5:5" x14ac:dyDescent="0.2">
      <c r="E1588" s="200"/>
    </row>
    <row r="1589" spans="5:5" x14ac:dyDescent="0.2">
      <c r="E1589" s="200"/>
    </row>
    <row r="1590" spans="5:5" x14ac:dyDescent="0.2">
      <c r="E1590" s="200"/>
    </row>
    <row r="1591" spans="5:5" x14ac:dyDescent="0.2">
      <c r="E1591" s="200"/>
    </row>
    <row r="1592" spans="5:5" x14ac:dyDescent="0.2">
      <c r="E1592" s="200"/>
    </row>
    <row r="1593" spans="5:5" x14ac:dyDescent="0.2">
      <c r="E1593" s="200"/>
    </row>
    <row r="1594" spans="5:5" x14ac:dyDescent="0.2">
      <c r="E1594" s="200"/>
    </row>
    <row r="1595" spans="5:5" x14ac:dyDescent="0.2">
      <c r="E1595" s="200"/>
    </row>
    <row r="1596" spans="5:5" x14ac:dyDescent="0.2">
      <c r="E1596" s="200"/>
    </row>
    <row r="1597" spans="5:5" x14ac:dyDescent="0.2">
      <c r="E1597" s="200"/>
    </row>
    <row r="1598" spans="5:5" x14ac:dyDescent="0.2">
      <c r="E1598" s="200"/>
    </row>
    <row r="1599" spans="5:5" x14ac:dyDescent="0.2">
      <c r="E1599" s="200"/>
    </row>
    <row r="1600" spans="5:5" x14ac:dyDescent="0.2">
      <c r="E1600" s="200"/>
    </row>
    <row r="1601" spans="5:5" x14ac:dyDescent="0.2">
      <c r="E1601" s="200"/>
    </row>
    <row r="1602" spans="5:5" x14ac:dyDescent="0.2">
      <c r="E1602" s="200"/>
    </row>
    <row r="1603" spans="5:5" x14ac:dyDescent="0.2">
      <c r="E1603" s="200"/>
    </row>
    <row r="1604" spans="5:5" x14ac:dyDescent="0.2">
      <c r="E1604" s="200"/>
    </row>
    <row r="1605" spans="5:5" x14ac:dyDescent="0.2">
      <c r="E1605" s="200"/>
    </row>
    <row r="1606" spans="5:5" x14ac:dyDescent="0.2">
      <c r="E1606" s="200"/>
    </row>
    <row r="1607" spans="5:5" x14ac:dyDescent="0.2">
      <c r="E1607" s="200"/>
    </row>
    <row r="1608" spans="5:5" x14ac:dyDescent="0.2">
      <c r="E1608" s="200"/>
    </row>
    <row r="1609" spans="5:5" x14ac:dyDescent="0.2">
      <c r="E1609" s="200"/>
    </row>
    <row r="1610" spans="5:5" x14ac:dyDescent="0.2">
      <c r="E1610" s="200"/>
    </row>
    <row r="1611" spans="5:5" x14ac:dyDescent="0.2">
      <c r="E1611" s="200"/>
    </row>
    <row r="1612" spans="5:5" x14ac:dyDescent="0.2">
      <c r="E1612" s="200"/>
    </row>
    <row r="1613" spans="5:5" x14ac:dyDescent="0.2">
      <c r="E1613" s="200"/>
    </row>
    <row r="1614" spans="5:5" x14ac:dyDescent="0.2">
      <c r="E1614" s="200"/>
    </row>
    <row r="1615" spans="5:5" x14ac:dyDescent="0.2">
      <c r="E1615" s="200"/>
    </row>
    <row r="1616" spans="5:5" x14ac:dyDescent="0.2">
      <c r="E1616" s="200"/>
    </row>
    <row r="1617" spans="5:5" x14ac:dyDescent="0.2">
      <c r="E1617" s="200"/>
    </row>
    <row r="1618" spans="5:5" x14ac:dyDescent="0.2">
      <c r="E1618" s="200"/>
    </row>
    <row r="1619" spans="5:5" x14ac:dyDescent="0.2">
      <c r="E1619" s="200"/>
    </row>
    <row r="1620" spans="5:5" x14ac:dyDescent="0.2">
      <c r="E1620" s="200"/>
    </row>
    <row r="1621" spans="5:5" x14ac:dyDescent="0.2">
      <c r="E1621" s="200"/>
    </row>
    <row r="1622" spans="5:5" x14ac:dyDescent="0.2">
      <c r="E1622" s="200"/>
    </row>
    <row r="1623" spans="5:5" x14ac:dyDescent="0.2">
      <c r="E1623" s="200"/>
    </row>
    <row r="1624" spans="5:5" x14ac:dyDescent="0.2">
      <c r="E1624" s="200"/>
    </row>
    <row r="1625" spans="5:5" x14ac:dyDescent="0.2">
      <c r="E1625" s="200"/>
    </row>
    <row r="1626" spans="5:5" x14ac:dyDescent="0.2">
      <c r="E1626" s="200"/>
    </row>
    <row r="1627" spans="5:5" x14ac:dyDescent="0.2">
      <c r="E1627" s="200"/>
    </row>
    <row r="1628" spans="5:5" x14ac:dyDescent="0.2">
      <c r="E1628" s="200"/>
    </row>
    <row r="1629" spans="5:5" x14ac:dyDescent="0.2">
      <c r="E1629" s="200"/>
    </row>
    <row r="1630" spans="5:5" x14ac:dyDescent="0.2">
      <c r="E1630" s="200"/>
    </row>
    <row r="1631" spans="5:5" x14ac:dyDescent="0.2">
      <c r="E1631" s="200"/>
    </row>
    <row r="1632" spans="5:5" x14ac:dyDescent="0.2">
      <c r="E1632" s="200"/>
    </row>
    <row r="1633" spans="5:5" x14ac:dyDescent="0.2">
      <c r="E1633" s="200"/>
    </row>
    <row r="1634" spans="5:5" x14ac:dyDescent="0.2">
      <c r="E1634" s="200"/>
    </row>
    <row r="1635" spans="5:5" x14ac:dyDescent="0.2">
      <c r="E1635" s="200"/>
    </row>
    <row r="1636" spans="5:5" x14ac:dyDescent="0.2">
      <c r="E1636" s="200"/>
    </row>
    <row r="1637" spans="5:5" x14ac:dyDescent="0.2">
      <c r="E1637" s="200"/>
    </row>
    <row r="1638" spans="5:5" x14ac:dyDescent="0.2">
      <c r="E1638" s="200"/>
    </row>
    <row r="1639" spans="5:5" x14ac:dyDescent="0.2">
      <c r="E1639" s="200"/>
    </row>
    <row r="1640" spans="5:5" x14ac:dyDescent="0.2">
      <c r="E1640" s="200"/>
    </row>
    <row r="1641" spans="5:5" x14ac:dyDescent="0.2">
      <c r="E1641" s="200"/>
    </row>
    <row r="1642" spans="5:5" x14ac:dyDescent="0.2">
      <c r="E1642" s="200"/>
    </row>
    <row r="1643" spans="5:5" x14ac:dyDescent="0.2">
      <c r="E1643" s="200"/>
    </row>
    <row r="1644" spans="5:5" x14ac:dyDescent="0.2">
      <c r="E1644" s="200"/>
    </row>
    <row r="1645" spans="5:5" x14ac:dyDescent="0.2">
      <c r="E1645" s="200"/>
    </row>
    <row r="1646" spans="5:5" x14ac:dyDescent="0.2">
      <c r="E1646" s="200"/>
    </row>
    <row r="1647" spans="5:5" x14ac:dyDescent="0.2">
      <c r="E1647" s="200"/>
    </row>
    <row r="1648" spans="5:5" x14ac:dyDescent="0.2">
      <c r="E1648" s="200"/>
    </row>
    <row r="1649" spans="5:5" x14ac:dyDescent="0.2">
      <c r="E1649" s="200"/>
    </row>
    <row r="1650" spans="5:5" x14ac:dyDescent="0.2">
      <c r="E1650" s="200"/>
    </row>
    <row r="1651" spans="5:5" x14ac:dyDescent="0.2">
      <c r="E1651" s="200"/>
    </row>
    <row r="1652" spans="5:5" x14ac:dyDescent="0.2">
      <c r="E1652" s="200"/>
    </row>
    <row r="1653" spans="5:5" x14ac:dyDescent="0.2">
      <c r="E1653" s="200"/>
    </row>
    <row r="1654" spans="5:5" x14ac:dyDescent="0.2">
      <c r="E1654" s="200"/>
    </row>
    <row r="1655" spans="5:5" x14ac:dyDescent="0.2">
      <c r="E1655" s="200"/>
    </row>
    <row r="1656" spans="5:5" x14ac:dyDescent="0.2">
      <c r="E1656" s="200"/>
    </row>
    <row r="1657" spans="5:5" x14ac:dyDescent="0.2">
      <c r="E1657" s="200"/>
    </row>
    <row r="1658" spans="5:5" x14ac:dyDescent="0.2">
      <c r="E1658" s="200"/>
    </row>
    <row r="1659" spans="5:5" x14ac:dyDescent="0.2">
      <c r="E1659" s="200"/>
    </row>
    <row r="1660" spans="5:5" x14ac:dyDescent="0.2">
      <c r="E1660" s="200"/>
    </row>
    <row r="1661" spans="5:5" x14ac:dyDescent="0.2">
      <c r="E1661" s="200"/>
    </row>
    <row r="1662" spans="5:5" x14ac:dyDescent="0.2">
      <c r="E1662" s="200"/>
    </row>
    <row r="1663" spans="5:5" x14ac:dyDescent="0.2">
      <c r="E1663" s="200"/>
    </row>
    <row r="1664" spans="5:5" x14ac:dyDescent="0.2">
      <c r="E1664" s="200"/>
    </row>
    <row r="1665" spans="5:5" x14ac:dyDescent="0.2">
      <c r="E1665" s="200"/>
    </row>
    <row r="1666" spans="5:5" x14ac:dyDescent="0.2">
      <c r="E1666" s="200"/>
    </row>
    <row r="1667" spans="5:5" x14ac:dyDescent="0.2">
      <c r="E1667" s="200"/>
    </row>
    <row r="1668" spans="5:5" x14ac:dyDescent="0.2">
      <c r="E1668" s="200"/>
    </row>
    <row r="1669" spans="5:5" x14ac:dyDescent="0.2">
      <c r="E1669" s="200"/>
    </row>
    <row r="1670" spans="5:5" x14ac:dyDescent="0.2">
      <c r="E1670" s="200"/>
    </row>
    <row r="1671" spans="5:5" x14ac:dyDescent="0.2">
      <c r="E1671" s="200"/>
    </row>
    <row r="1672" spans="5:5" x14ac:dyDescent="0.2">
      <c r="E1672" s="200"/>
    </row>
    <row r="1673" spans="5:5" x14ac:dyDescent="0.2">
      <c r="E1673" s="200"/>
    </row>
    <row r="1674" spans="5:5" x14ac:dyDescent="0.2">
      <c r="E1674" s="200"/>
    </row>
    <row r="1675" spans="5:5" x14ac:dyDescent="0.2">
      <c r="E1675" s="200"/>
    </row>
    <row r="1676" spans="5:5" x14ac:dyDescent="0.2">
      <c r="E1676" s="200"/>
    </row>
    <row r="1677" spans="5:5" x14ac:dyDescent="0.2">
      <c r="E1677" s="200"/>
    </row>
    <row r="1678" spans="5:5" x14ac:dyDescent="0.2">
      <c r="E1678" s="200"/>
    </row>
    <row r="1679" spans="5:5" x14ac:dyDescent="0.2">
      <c r="E1679" s="200"/>
    </row>
    <row r="1680" spans="5:5" x14ac:dyDescent="0.2">
      <c r="E1680" s="200"/>
    </row>
    <row r="1681" spans="5:5" x14ac:dyDescent="0.2">
      <c r="E1681" s="200"/>
    </row>
    <row r="1682" spans="5:5" x14ac:dyDescent="0.2">
      <c r="E1682" s="200"/>
    </row>
    <row r="1683" spans="5:5" x14ac:dyDescent="0.2">
      <c r="E1683" s="200"/>
    </row>
    <row r="1684" spans="5:5" x14ac:dyDescent="0.2">
      <c r="E1684" s="200"/>
    </row>
    <row r="1685" spans="5:5" x14ac:dyDescent="0.2">
      <c r="E1685" s="200"/>
    </row>
    <row r="1686" spans="5:5" x14ac:dyDescent="0.2">
      <c r="E1686" s="200"/>
    </row>
    <row r="1687" spans="5:5" x14ac:dyDescent="0.2">
      <c r="E1687" s="200"/>
    </row>
    <row r="1688" spans="5:5" x14ac:dyDescent="0.2">
      <c r="E1688" s="200"/>
    </row>
    <row r="1689" spans="5:5" x14ac:dyDescent="0.2">
      <c r="E1689" s="200"/>
    </row>
    <row r="1690" spans="5:5" x14ac:dyDescent="0.2">
      <c r="E1690" s="200"/>
    </row>
    <row r="1691" spans="5:5" x14ac:dyDescent="0.2">
      <c r="E1691" s="200"/>
    </row>
    <row r="1692" spans="5:5" x14ac:dyDescent="0.2">
      <c r="E1692" s="200"/>
    </row>
    <row r="1693" spans="5:5" x14ac:dyDescent="0.2">
      <c r="E1693" s="200"/>
    </row>
    <row r="1694" spans="5:5" x14ac:dyDescent="0.2">
      <c r="E1694" s="200"/>
    </row>
    <row r="1695" spans="5:5" x14ac:dyDescent="0.2">
      <c r="E1695" s="200"/>
    </row>
    <row r="1696" spans="5:5" x14ac:dyDescent="0.2">
      <c r="E1696" s="200"/>
    </row>
    <row r="1697" spans="5:5" x14ac:dyDescent="0.2">
      <c r="E1697" s="200"/>
    </row>
    <row r="1698" spans="5:5" x14ac:dyDescent="0.2">
      <c r="E1698" s="200"/>
    </row>
    <row r="1699" spans="5:5" x14ac:dyDescent="0.2">
      <c r="E1699" s="200"/>
    </row>
    <row r="1700" spans="5:5" x14ac:dyDescent="0.2">
      <c r="E1700" s="200"/>
    </row>
    <row r="1701" spans="5:5" x14ac:dyDescent="0.2">
      <c r="E1701" s="200"/>
    </row>
    <row r="1702" spans="5:5" x14ac:dyDescent="0.2">
      <c r="E1702" s="200"/>
    </row>
    <row r="1703" spans="5:5" x14ac:dyDescent="0.2">
      <c r="E1703" s="200"/>
    </row>
    <row r="1704" spans="5:5" x14ac:dyDescent="0.2">
      <c r="E1704" s="200"/>
    </row>
    <row r="1705" spans="5:5" x14ac:dyDescent="0.2">
      <c r="E1705" s="200"/>
    </row>
    <row r="1706" spans="5:5" x14ac:dyDescent="0.2">
      <c r="E1706" s="200"/>
    </row>
    <row r="1707" spans="5:5" x14ac:dyDescent="0.2">
      <c r="E1707" s="200"/>
    </row>
    <row r="1708" spans="5:5" x14ac:dyDescent="0.2">
      <c r="E1708" s="200"/>
    </row>
    <row r="1709" spans="5:5" x14ac:dyDescent="0.2">
      <c r="E1709" s="200"/>
    </row>
    <row r="1710" spans="5:5" x14ac:dyDescent="0.2">
      <c r="E1710" s="200"/>
    </row>
    <row r="1711" spans="5:5" x14ac:dyDescent="0.2">
      <c r="E1711" s="200"/>
    </row>
    <row r="1712" spans="5:5" x14ac:dyDescent="0.2">
      <c r="E1712" s="200"/>
    </row>
    <row r="1713" spans="5:5" x14ac:dyDescent="0.2">
      <c r="E1713" s="200"/>
    </row>
    <row r="1714" spans="5:5" x14ac:dyDescent="0.2">
      <c r="E1714" s="200"/>
    </row>
    <row r="1715" spans="5:5" x14ac:dyDescent="0.2">
      <c r="E1715" s="200"/>
    </row>
    <row r="1716" spans="5:5" x14ac:dyDescent="0.2">
      <c r="E1716" s="200"/>
    </row>
    <row r="1717" spans="5:5" x14ac:dyDescent="0.2">
      <c r="E1717" s="200"/>
    </row>
    <row r="1718" spans="5:5" x14ac:dyDescent="0.2">
      <c r="E1718" s="200"/>
    </row>
    <row r="1719" spans="5:5" x14ac:dyDescent="0.2">
      <c r="E1719" s="200"/>
    </row>
    <row r="1720" spans="5:5" x14ac:dyDescent="0.2">
      <c r="E1720" s="200"/>
    </row>
    <row r="1721" spans="5:5" x14ac:dyDescent="0.2">
      <c r="E1721" s="200"/>
    </row>
    <row r="1722" spans="5:5" x14ac:dyDescent="0.2">
      <c r="E1722" s="200"/>
    </row>
    <row r="1723" spans="5:5" x14ac:dyDescent="0.2">
      <c r="E1723" s="200"/>
    </row>
    <row r="1724" spans="5:5" x14ac:dyDescent="0.2">
      <c r="E1724" s="200"/>
    </row>
    <row r="1725" spans="5:5" x14ac:dyDescent="0.2">
      <c r="E1725" s="200"/>
    </row>
    <row r="1726" spans="5:5" x14ac:dyDescent="0.2">
      <c r="E1726" s="200"/>
    </row>
    <row r="1727" spans="5:5" x14ac:dyDescent="0.2">
      <c r="E1727" s="200"/>
    </row>
    <row r="1728" spans="5:5" x14ac:dyDescent="0.2">
      <c r="E1728" s="200"/>
    </row>
    <row r="1729" spans="5:5" x14ac:dyDescent="0.2">
      <c r="E1729" s="200"/>
    </row>
    <row r="1730" spans="5:5" x14ac:dyDescent="0.2">
      <c r="E1730" s="200"/>
    </row>
    <row r="1731" spans="5:5" x14ac:dyDescent="0.2">
      <c r="E1731" s="200"/>
    </row>
    <row r="1732" spans="5:5" x14ac:dyDescent="0.2">
      <c r="E1732" s="200"/>
    </row>
    <row r="1733" spans="5:5" x14ac:dyDescent="0.2">
      <c r="E1733" s="200"/>
    </row>
    <row r="1734" spans="5:5" x14ac:dyDescent="0.2">
      <c r="E1734" s="200"/>
    </row>
    <row r="1735" spans="5:5" x14ac:dyDescent="0.2">
      <c r="E1735" s="200"/>
    </row>
    <row r="1736" spans="5:5" x14ac:dyDescent="0.2">
      <c r="E1736" s="200"/>
    </row>
    <row r="1737" spans="5:5" x14ac:dyDescent="0.2">
      <c r="E1737" s="200"/>
    </row>
    <row r="1738" spans="5:5" x14ac:dyDescent="0.2">
      <c r="E1738" s="200"/>
    </row>
    <row r="1739" spans="5:5" x14ac:dyDescent="0.2">
      <c r="E1739" s="200"/>
    </row>
    <row r="1740" spans="5:5" x14ac:dyDescent="0.2">
      <c r="E1740" s="200"/>
    </row>
    <row r="1741" spans="5:5" x14ac:dyDescent="0.2">
      <c r="E1741" s="200"/>
    </row>
    <row r="1742" spans="5:5" x14ac:dyDescent="0.2">
      <c r="E1742" s="200"/>
    </row>
    <row r="1743" spans="5:5" x14ac:dyDescent="0.2">
      <c r="E1743" s="200"/>
    </row>
    <row r="1744" spans="5:5" x14ac:dyDescent="0.2">
      <c r="E1744" s="200"/>
    </row>
    <row r="1745" spans="5:5" x14ac:dyDescent="0.2">
      <c r="E1745" s="200"/>
    </row>
    <row r="1746" spans="5:5" x14ac:dyDescent="0.2">
      <c r="E1746" s="200"/>
    </row>
    <row r="1747" spans="5:5" x14ac:dyDescent="0.2">
      <c r="E1747" s="200"/>
    </row>
    <row r="1748" spans="5:5" x14ac:dyDescent="0.2">
      <c r="E1748" s="200"/>
    </row>
    <row r="1749" spans="5:5" x14ac:dyDescent="0.2">
      <c r="E1749" s="200"/>
    </row>
    <row r="1750" spans="5:5" x14ac:dyDescent="0.2">
      <c r="E1750" s="200"/>
    </row>
    <row r="1751" spans="5:5" x14ac:dyDescent="0.2">
      <c r="E1751" s="200"/>
    </row>
    <row r="1752" spans="5:5" x14ac:dyDescent="0.2">
      <c r="E1752" s="200"/>
    </row>
    <row r="1753" spans="5:5" x14ac:dyDescent="0.2">
      <c r="E1753" s="200"/>
    </row>
    <row r="1754" spans="5:5" x14ac:dyDescent="0.2">
      <c r="E1754" s="200"/>
    </row>
    <row r="1755" spans="5:5" x14ac:dyDescent="0.2">
      <c r="E1755" s="200"/>
    </row>
    <row r="1756" spans="5:5" x14ac:dyDescent="0.2">
      <c r="E1756" s="200"/>
    </row>
    <row r="1757" spans="5:5" x14ac:dyDescent="0.2">
      <c r="E1757" s="200"/>
    </row>
    <row r="1758" spans="5:5" x14ac:dyDescent="0.2">
      <c r="E1758" s="200"/>
    </row>
    <row r="1759" spans="5:5" x14ac:dyDescent="0.2">
      <c r="E1759" s="200"/>
    </row>
    <row r="1760" spans="5:5" x14ac:dyDescent="0.2">
      <c r="E1760" s="200"/>
    </row>
    <row r="1761" spans="5:5" x14ac:dyDescent="0.2">
      <c r="E1761" s="200"/>
    </row>
    <row r="1762" spans="5:5" x14ac:dyDescent="0.2">
      <c r="E1762" s="200"/>
    </row>
    <row r="1763" spans="5:5" x14ac:dyDescent="0.2">
      <c r="E1763" s="200"/>
    </row>
    <row r="1764" spans="5:5" x14ac:dyDescent="0.2">
      <c r="E1764" s="200"/>
    </row>
    <row r="1765" spans="5:5" x14ac:dyDescent="0.2">
      <c r="E1765" s="200"/>
    </row>
    <row r="1766" spans="5:5" x14ac:dyDescent="0.2">
      <c r="E1766" s="200"/>
    </row>
    <row r="1767" spans="5:5" x14ac:dyDescent="0.2">
      <c r="E1767" s="200"/>
    </row>
    <row r="1768" spans="5:5" x14ac:dyDescent="0.2">
      <c r="E1768" s="200"/>
    </row>
    <row r="1769" spans="5:5" x14ac:dyDescent="0.2">
      <c r="E1769" s="200"/>
    </row>
    <row r="1770" spans="5:5" x14ac:dyDescent="0.2">
      <c r="E1770" s="200"/>
    </row>
    <row r="1771" spans="5:5" x14ac:dyDescent="0.2">
      <c r="E1771" s="200"/>
    </row>
    <row r="1772" spans="5:5" x14ac:dyDescent="0.2">
      <c r="E1772" s="200"/>
    </row>
    <row r="1773" spans="5:5" x14ac:dyDescent="0.2">
      <c r="E1773" s="200"/>
    </row>
    <row r="1774" spans="5:5" x14ac:dyDescent="0.2">
      <c r="E1774" s="200"/>
    </row>
    <row r="1775" spans="5:5" x14ac:dyDescent="0.2">
      <c r="E1775" s="200"/>
    </row>
    <row r="1776" spans="5:5" x14ac:dyDescent="0.2">
      <c r="E1776" s="200"/>
    </row>
    <row r="1777" spans="5:5" x14ac:dyDescent="0.2">
      <c r="E1777" s="200"/>
    </row>
    <row r="1778" spans="5:5" x14ac:dyDescent="0.2">
      <c r="E1778" s="200"/>
    </row>
    <row r="1779" spans="5:5" x14ac:dyDescent="0.2">
      <c r="E1779" s="200"/>
    </row>
    <row r="1780" spans="5:5" x14ac:dyDescent="0.2">
      <c r="E1780" s="200"/>
    </row>
    <row r="1781" spans="5:5" x14ac:dyDescent="0.2">
      <c r="E1781" s="200"/>
    </row>
    <row r="1782" spans="5:5" x14ac:dyDescent="0.2">
      <c r="E1782" s="200"/>
    </row>
    <row r="1783" spans="5:5" x14ac:dyDescent="0.2">
      <c r="E1783" s="200"/>
    </row>
    <row r="1784" spans="5:5" x14ac:dyDescent="0.2">
      <c r="E1784" s="200"/>
    </row>
    <row r="1785" spans="5:5" x14ac:dyDescent="0.2">
      <c r="E1785" s="200"/>
    </row>
    <row r="1786" spans="5:5" x14ac:dyDescent="0.2">
      <c r="E1786" s="200"/>
    </row>
    <row r="1787" spans="5:5" x14ac:dyDescent="0.2">
      <c r="E1787" s="200"/>
    </row>
    <row r="1788" spans="5:5" x14ac:dyDescent="0.2">
      <c r="E1788" s="200"/>
    </row>
    <row r="1789" spans="5:5" x14ac:dyDescent="0.2">
      <c r="E1789" s="200"/>
    </row>
    <row r="1790" spans="5:5" x14ac:dyDescent="0.2">
      <c r="E1790" s="200"/>
    </row>
    <row r="1791" spans="5:5" x14ac:dyDescent="0.2">
      <c r="E1791" s="200"/>
    </row>
    <row r="1792" spans="5:5" x14ac:dyDescent="0.2">
      <c r="E1792" s="200"/>
    </row>
    <row r="1793" spans="5:5" x14ac:dyDescent="0.2">
      <c r="E1793" s="200"/>
    </row>
    <row r="1794" spans="5:5" x14ac:dyDescent="0.2">
      <c r="E1794" s="200"/>
    </row>
    <row r="1795" spans="5:5" x14ac:dyDescent="0.2">
      <c r="E1795" s="200"/>
    </row>
    <row r="1796" spans="5:5" x14ac:dyDescent="0.2">
      <c r="E1796" s="200"/>
    </row>
    <row r="1797" spans="5:5" x14ac:dyDescent="0.2">
      <c r="E1797" s="200"/>
    </row>
    <row r="1798" spans="5:5" x14ac:dyDescent="0.2">
      <c r="E1798" s="200"/>
    </row>
    <row r="1799" spans="5:5" x14ac:dyDescent="0.2">
      <c r="E1799" s="200"/>
    </row>
    <row r="1800" spans="5:5" x14ac:dyDescent="0.2">
      <c r="E1800" s="200"/>
    </row>
    <row r="1801" spans="5:5" x14ac:dyDescent="0.2">
      <c r="E1801" s="200"/>
    </row>
    <row r="1802" spans="5:5" x14ac:dyDescent="0.2">
      <c r="E1802" s="200"/>
    </row>
    <row r="1803" spans="5:5" x14ac:dyDescent="0.2">
      <c r="E1803" s="200"/>
    </row>
    <row r="1804" spans="5:5" x14ac:dyDescent="0.2">
      <c r="E1804" s="200"/>
    </row>
    <row r="1805" spans="5:5" x14ac:dyDescent="0.2">
      <c r="E1805" s="200"/>
    </row>
    <row r="1806" spans="5:5" x14ac:dyDescent="0.2">
      <c r="E1806" s="200"/>
    </row>
    <row r="1807" spans="5:5" x14ac:dyDescent="0.2">
      <c r="E1807" s="200"/>
    </row>
    <row r="1808" spans="5:5" x14ac:dyDescent="0.2">
      <c r="E1808" s="200"/>
    </row>
    <row r="1809" spans="5:5" x14ac:dyDescent="0.2">
      <c r="E1809" s="200"/>
    </row>
    <row r="1810" spans="5:5" x14ac:dyDescent="0.2">
      <c r="E1810" s="200"/>
    </row>
    <row r="1811" spans="5:5" x14ac:dyDescent="0.2">
      <c r="E1811" s="200"/>
    </row>
    <row r="1812" spans="5:5" x14ac:dyDescent="0.2">
      <c r="E1812" s="200"/>
    </row>
    <row r="1813" spans="5:5" x14ac:dyDescent="0.2">
      <c r="E1813" s="200"/>
    </row>
    <row r="1814" spans="5:5" x14ac:dyDescent="0.2">
      <c r="E1814" s="200"/>
    </row>
    <row r="1815" spans="5:5" x14ac:dyDescent="0.2">
      <c r="E1815" s="200"/>
    </row>
    <row r="1816" spans="5:5" x14ac:dyDescent="0.2">
      <c r="E1816" s="200"/>
    </row>
    <row r="1817" spans="5:5" x14ac:dyDescent="0.2">
      <c r="E1817" s="200"/>
    </row>
    <row r="1818" spans="5:5" x14ac:dyDescent="0.2">
      <c r="E1818" s="200"/>
    </row>
    <row r="1819" spans="5:5" x14ac:dyDescent="0.2">
      <c r="E1819" s="200"/>
    </row>
    <row r="1820" spans="5:5" x14ac:dyDescent="0.2">
      <c r="E1820" s="200"/>
    </row>
    <row r="1821" spans="5:5" x14ac:dyDescent="0.2">
      <c r="E1821" s="200"/>
    </row>
    <row r="1822" spans="5:5" x14ac:dyDescent="0.2">
      <c r="E1822" s="200"/>
    </row>
    <row r="1823" spans="5:5" x14ac:dyDescent="0.2">
      <c r="E1823" s="200"/>
    </row>
    <row r="1824" spans="5:5" x14ac:dyDescent="0.2">
      <c r="E1824" s="200"/>
    </row>
    <row r="1825" spans="5:5" x14ac:dyDescent="0.2">
      <c r="E1825" s="200"/>
    </row>
    <row r="1826" spans="5:5" x14ac:dyDescent="0.2">
      <c r="E1826" s="200"/>
    </row>
    <row r="1827" spans="5:5" x14ac:dyDescent="0.2">
      <c r="E1827" s="200"/>
    </row>
    <row r="1828" spans="5:5" x14ac:dyDescent="0.2">
      <c r="E1828" s="200"/>
    </row>
    <row r="1829" spans="5:5" x14ac:dyDescent="0.2">
      <c r="E1829" s="200"/>
    </row>
    <row r="1830" spans="5:5" x14ac:dyDescent="0.2">
      <c r="E1830" s="200"/>
    </row>
    <row r="1831" spans="5:5" x14ac:dyDescent="0.2">
      <c r="E1831" s="200"/>
    </row>
    <row r="1832" spans="5:5" x14ac:dyDescent="0.2">
      <c r="E1832" s="200"/>
    </row>
    <row r="1833" spans="5:5" x14ac:dyDescent="0.2">
      <c r="E1833" s="200"/>
    </row>
    <row r="1834" spans="5:5" x14ac:dyDescent="0.2">
      <c r="E1834" s="200"/>
    </row>
    <row r="1835" spans="5:5" x14ac:dyDescent="0.2">
      <c r="E1835" s="200"/>
    </row>
    <row r="1836" spans="5:5" x14ac:dyDescent="0.2">
      <c r="E1836" s="200"/>
    </row>
    <row r="1837" spans="5:5" x14ac:dyDescent="0.2">
      <c r="E1837" s="200"/>
    </row>
    <row r="1838" spans="5:5" x14ac:dyDescent="0.2">
      <c r="E1838" s="200"/>
    </row>
    <row r="1839" spans="5:5" x14ac:dyDescent="0.2">
      <c r="E1839" s="200"/>
    </row>
    <row r="1840" spans="5:5" x14ac:dyDescent="0.2">
      <c r="E1840" s="200"/>
    </row>
    <row r="1841" spans="5:5" x14ac:dyDescent="0.2">
      <c r="E1841" s="200"/>
    </row>
    <row r="1842" spans="5:5" x14ac:dyDescent="0.2">
      <c r="E1842" s="200"/>
    </row>
    <row r="1843" spans="5:5" x14ac:dyDescent="0.2">
      <c r="E1843" s="200"/>
    </row>
    <row r="1844" spans="5:5" x14ac:dyDescent="0.2">
      <c r="E1844" s="200"/>
    </row>
    <row r="1845" spans="5:5" x14ac:dyDescent="0.2">
      <c r="E1845" s="200"/>
    </row>
    <row r="1846" spans="5:5" x14ac:dyDescent="0.2">
      <c r="E1846" s="200"/>
    </row>
    <row r="1847" spans="5:5" x14ac:dyDescent="0.2">
      <c r="E1847" s="200"/>
    </row>
    <row r="1848" spans="5:5" x14ac:dyDescent="0.2">
      <c r="E1848" s="200"/>
    </row>
    <row r="1849" spans="5:5" x14ac:dyDescent="0.2">
      <c r="E1849" s="200"/>
    </row>
    <row r="1850" spans="5:5" x14ac:dyDescent="0.2">
      <c r="E1850" s="200"/>
    </row>
    <row r="1851" spans="5:5" x14ac:dyDescent="0.2">
      <c r="E1851" s="200"/>
    </row>
    <row r="1852" spans="5:5" x14ac:dyDescent="0.2">
      <c r="E1852" s="200"/>
    </row>
    <row r="1853" spans="5:5" x14ac:dyDescent="0.2">
      <c r="E1853" s="200"/>
    </row>
    <row r="1854" spans="5:5" x14ac:dyDescent="0.2">
      <c r="E1854" s="200"/>
    </row>
    <row r="1855" spans="5:5" x14ac:dyDescent="0.2">
      <c r="E1855" s="200"/>
    </row>
    <row r="1856" spans="5:5" x14ac:dyDescent="0.2">
      <c r="E1856" s="200"/>
    </row>
    <row r="1857" spans="5:5" x14ac:dyDescent="0.2">
      <c r="E1857" s="200"/>
    </row>
    <row r="1858" spans="5:5" x14ac:dyDescent="0.2">
      <c r="E1858" s="200"/>
    </row>
    <row r="1859" spans="5:5" x14ac:dyDescent="0.2">
      <c r="E1859" s="200"/>
    </row>
    <row r="1860" spans="5:5" x14ac:dyDescent="0.2">
      <c r="E1860" s="200"/>
    </row>
    <row r="1861" spans="5:5" x14ac:dyDescent="0.2">
      <c r="E1861" s="200"/>
    </row>
    <row r="1862" spans="5:5" x14ac:dyDescent="0.2">
      <c r="E1862" s="200"/>
    </row>
    <row r="1863" spans="5:5" x14ac:dyDescent="0.2">
      <c r="E1863" s="200"/>
    </row>
    <row r="1864" spans="5:5" x14ac:dyDescent="0.2">
      <c r="E1864" s="200"/>
    </row>
    <row r="1865" spans="5:5" x14ac:dyDescent="0.2">
      <c r="E1865" s="200"/>
    </row>
    <row r="1866" spans="5:5" x14ac:dyDescent="0.2">
      <c r="E1866" s="200"/>
    </row>
    <row r="1867" spans="5:5" x14ac:dyDescent="0.2">
      <c r="E1867" s="200"/>
    </row>
    <row r="1868" spans="5:5" x14ac:dyDescent="0.2">
      <c r="E1868" s="200"/>
    </row>
    <row r="1869" spans="5:5" x14ac:dyDescent="0.2">
      <c r="E1869" s="200"/>
    </row>
    <row r="1870" spans="5:5" x14ac:dyDescent="0.2">
      <c r="E1870" s="200"/>
    </row>
    <row r="1871" spans="5:5" x14ac:dyDescent="0.2">
      <c r="E1871" s="200"/>
    </row>
    <row r="1872" spans="5:5" x14ac:dyDescent="0.2">
      <c r="E1872" s="200"/>
    </row>
    <row r="1873" spans="5:5" x14ac:dyDescent="0.2">
      <c r="E1873" s="200"/>
    </row>
    <row r="1874" spans="5:5" x14ac:dyDescent="0.2">
      <c r="E1874" s="200"/>
    </row>
    <row r="1875" spans="5:5" x14ac:dyDescent="0.2">
      <c r="E1875" s="200"/>
    </row>
    <row r="1876" spans="5:5" x14ac:dyDescent="0.2">
      <c r="E1876" s="200"/>
    </row>
    <row r="1877" spans="5:5" x14ac:dyDescent="0.2">
      <c r="E1877" s="200"/>
    </row>
    <row r="1878" spans="5:5" x14ac:dyDescent="0.2">
      <c r="E1878" s="200"/>
    </row>
    <row r="1879" spans="5:5" x14ac:dyDescent="0.2">
      <c r="E1879" s="200"/>
    </row>
    <row r="1880" spans="5:5" x14ac:dyDescent="0.2">
      <c r="E1880" s="200"/>
    </row>
    <row r="1881" spans="5:5" x14ac:dyDescent="0.2">
      <c r="E1881" s="200"/>
    </row>
    <row r="1882" spans="5:5" x14ac:dyDescent="0.2">
      <c r="E1882" s="200"/>
    </row>
    <row r="1883" spans="5:5" x14ac:dyDescent="0.2">
      <c r="E1883" s="200"/>
    </row>
    <row r="1884" spans="5:5" x14ac:dyDescent="0.2">
      <c r="E1884" s="200"/>
    </row>
    <row r="1885" spans="5:5" x14ac:dyDescent="0.2">
      <c r="E1885" s="200"/>
    </row>
    <row r="1886" spans="5:5" x14ac:dyDescent="0.2">
      <c r="E1886" s="200"/>
    </row>
    <row r="1887" spans="5:5" x14ac:dyDescent="0.2">
      <c r="E1887" s="200"/>
    </row>
    <row r="1888" spans="5:5" x14ac:dyDescent="0.2">
      <c r="E1888" s="200"/>
    </row>
    <row r="1889" spans="5:5" x14ac:dyDescent="0.2">
      <c r="E1889" s="200"/>
    </row>
    <row r="1890" spans="5:5" x14ac:dyDescent="0.2">
      <c r="E1890" s="200"/>
    </row>
    <row r="1891" spans="5:5" x14ac:dyDescent="0.2">
      <c r="E1891" s="200"/>
    </row>
    <row r="1892" spans="5:5" x14ac:dyDescent="0.2">
      <c r="E1892" s="200"/>
    </row>
    <row r="1893" spans="5:5" x14ac:dyDescent="0.2">
      <c r="E1893" s="200"/>
    </row>
    <row r="1894" spans="5:5" x14ac:dyDescent="0.2">
      <c r="E1894" s="200"/>
    </row>
    <row r="1895" spans="5:5" x14ac:dyDescent="0.2">
      <c r="E1895" s="200"/>
    </row>
    <row r="1896" spans="5:5" x14ac:dyDescent="0.2">
      <c r="E1896" s="200"/>
    </row>
    <row r="1897" spans="5:5" x14ac:dyDescent="0.2">
      <c r="E1897" s="200"/>
    </row>
    <row r="1898" spans="5:5" x14ac:dyDescent="0.2">
      <c r="E1898" s="200"/>
    </row>
    <row r="1899" spans="5:5" x14ac:dyDescent="0.2">
      <c r="E1899" s="200"/>
    </row>
    <row r="1900" spans="5:5" x14ac:dyDescent="0.2">
      <c r="E1900" s="200"/>
    </row>
    <row r="1901" spans="5:5" x14ac:dyDescent="0.2">
      <c r="E1901" s="200"/>
    </row>
    <row r="1902" spans="5:5" x14ac:dyDescent="0.2">
      <c r="E1902" s="200"/>
    </row>
    <row r="1903" spans="5:5" x14ac:dyDescent="0.2">
      <c r="E1903" s="200"/>
    </row>
    <row r="1904" spans="5:5" x14ac:dyDescent="0.2">
      <c r="E1904" s="200"/>
    </row>
    <row r="1905" spans="5:5" x14ac:dyDescent="0.2">
      <c r="E1905" s="200"/>
    </row>
    <row r="1906" spans="5:5" x14ac:dyDescent="0.2">
      <c r="E1906" s="200"/>
    </row>
    <row r="1907" spans="5:5" x14ac:dyDescent="0.2">
      <c r="E1907" s="200"/>
    </row>
    <row r="1908" spans="5:5" x14ac:dyDescent="0.2">
      <c r="E1908" s="200"/>
    </row>
    <row r="1909" spans="5:5" x14ac:dyDescent="0.2">
      <c r="E1909" s="200"/>
    </row>
    <row r="1910" spans="5:5" x14ac:dyDescent="0.2">
      <c r="E1910" s="200"/>
    </row>
    <row r="1911" spans="5:5" x14ac:dyDescent="0.2">
      <c r="E1911" s="200"/>
    </row>
    <row r="1912" spans="5:5" x14ac:dyDescent="0.2">
      <c r="E1912" s="200"/>
    </row>
    <row r="1913" spans="5:5" x14ac:dyDescent="0.2">
      <c r="E1913" s="200"/>
    </row>
    <row r="1914" spans="5:5" x14ac:dyDescent="0.2">
      <c r="E1914" s="200"/>
    </row>
    <row r="1915" spans="5:5" x14ac:dyDescent="0.2">
      <c r="E1915" s="200"/>
    </row>
    <row r="1916" spans="5:5" x14ac:dyDescent="0.2">
      <c r="E1916" s="200"/>
    </row>
    <row r="1917" spans="5:5" x14ac:dyDescent="0.2">
      <c r="E1917" s="200"/>
    </row>
    <row r="1918" spans="5:5" x14ac:dyDescent="0.2">
      <c r="E1918" s="200"/>
    </row>
    <row r="1919" spans="5:5" x14ac:dyDescent="0.2">
      <c r="E1919" s="200"/>
    </row>
    <row r="1920" spans="5:5" x14ac:dyDescent="0.2">
      <c r="E1920" s="200"/>
    </row>
    <row r="1921" spans="5:5" x14ac:dyDescent="0.2">
      <c r="E1921" s="200"/>
    </row>
    <row r="1922" spans="5:5" x14ac:dyDescent="0.2">
      <c r="E1922" s="200"/>
    </row>
    <row r="1923" spans="5:5" x14ac:dyDescent="0.2">
      <c r="E1923" s="200"/>
    </row>
    <row r="1924" spans="5:5" x14ac:dyDescent="0.2">
      <c r="E1924" s="200"/>
    </row>
    <row r="1925" spans="5:5" x14ac:dyDescent="0.2">
      <c r="E1925" s="200"/>
    </row>
    <row r="1926" spans="5:5" x14ac:dyDescent="0.2">
      <c r="E1926" s="200"/>
    </row>
    <row r="1927" spans="5:5" x14ac:dyDescent="0.2">
      <c r="E1927" s="200"/>
    </row>
    <row r="1928" spans="5:5" x14ac:dyDescent="0.2">
      <c r="E1928" s="200"/>
    </row>
    <row r="1929" spans="5:5" x14ac:dyDescent="0.2">
      <c r="E1929" s="200"/>
    </row>
    <row r="1930" spans="5:5" x14ac:dyDescent="0.2">
      <c r="E1930" s="200"/>
    </row>
    <row r="1931" spans="5:5" x14ac:dyDescent="0.2">
      <c r="E1931" s="200"/>
    </row>
    <row r="1932" spans="5:5" x14ac:dyDescent="0.2">
      <c r="E1932" s="200"/>
    </row>
    <row r="1933" spans="5:5" x14ac:dyDescent="0.2">
      <c r="E1933" s="200"/>
    </row>
    <row r="1934" spans="5:5" x14ac:dyDescent="0.2">
      <c r="E1934" s="200"/>
    </row>
    <row r="1935" spans="5:5" x14ac:dyDescent="0.2">
      <c r="E1935" s="200"/>
    </row>
    <row r="1936" spans="5:5" x14ac:dyDescent="0.2">
      <c r="E1936" s="200"/>
    </row>
    <row r="1937" spans="5:5" x14ac:dyDescent="0.2">
      <c r="E1937" s="200"/>
    </row>
    <row r="1938" spans="5:5" x14ac:dyDescent="0.2">
      <c r="E1938" s="200"/>
    </row>
    <row r="1939" spans="5:5" x14ac:dyDescent="0.2">
      <c r="E1939" s="200"/>
    </row>
    <row r="1940" spans="5:5" x14ac:dyDescent="0.2">
      <c r="E1940" s="200"/>
    </row>
    <row r="1941" spans="5:5" x14ac:dyDescent="0.2">
      <c r="E1941" s="200"/>
    </row>
    <row r="1942" spans="5:5" x14ac:dyDescent="0.2">
      <c r="E1942" s="200"/>
    </row>
    <row r="1943" spans="5:5" x14ac:dyDescent="0.2">
      <c r="E1943" s="200"/>
    </row>
    <row r="1944" spans="5:5" x14ac:dyDescent="0.2">
      <c r="E1944" s="200"/>
    </row>
    <row r="1945" spans="5:5" x14ac:dyDescent="0.2">
      <c r="E1945" s="200"/>
    </row>
    <row r="1946" spans="5:5" x14ac:dyDescent="0.2">
      <c r="E1946" s="200"/>
    </row>
    <row r="1947" spans="5:5" x14ac:dyDescent="0.2">
      <c r="E1947" s="200"/>
    </row>
    <row r="1948" spans="5:5" x14ac:dyDescent="0.2">
      <c r="E1948" s="200"/>
    </row>
    <row r="1949" spans="5:5" x14ac:dyDescent="0.2">
      <c r="E1949" s="200"/>
    </row>
    <row r="1950" spans="5:5" x14ac:dyDescent="0.2">
      <c r="E1950" s="200"/>
    </row>
    <row r="1951" spans="5:5" x14ac:dyDescent="0.2">
      <c r="E1951" s="200"/>
    </row>
    <row r="1952" spans="5:5" x14ac:dyDescent="0.2">
      <c r="E1952" s="200"/>
    </row>
    <row r="1953" spans="5:5" x14ac:dyDescent="0.2">
      <c r="E1953" s="200"/>
    </row>
    <row r="1954" spans="5:5" x14ac:dyDescent="0.2">
      <c r="E1954" s="200"/>
    </row>
    <row r="1955" spans="5:5" x14ac:dyDescent="0.2">
      <c r="E1955" s="200"/>
    </row>
    <row r="1956" spans="5:5" x14ac:dyDescent="0.2">
      <c r="E1956" s="200"/>
    </row>
    <row r="1957" spans="5:5" x14ac:dyDescent="0.2">
      <c r="E1957" s="200"/>
    </row>
    <row r="1958" spans="5:5" x14ac:dyDescent="0.2">
      <c r="E1958" s="200"/>
    </row>
    <row r="1959" spans="5:5" x14ac:dyDescent="0.2">
      <c r="E1959" s="200"/>
    </row>
    <row r="1960" spans="5:5" x14ac:dyDescent="0.2">
      <c r="E1960" s="200"/>
    </row>
    <row r="1961" spans="5:5" x14ac:dyDescent="0.2">
      <c r="E1961" s="200"/>
    </row>
    <row r="1962" spans="5:5" x14ac:dyDescent="0.2">
      <c r="E1962" s="200"/>
    </row>
    <row r="1963" spans="5:5" x14ac:dyDescent="0.2">
      <c r="E1963" s="200"/>
    </row>
    <row r="1964" spans="5:5" x14ac:dyDescent="0.2">
      <c r="E1964" s="200"/>
    </row>
    <row r="1965" spans="5:5" x14ac:dyDescent="0.2">
      <c r="E1965" s="200"/>
    </row>
    <row r="1966" spans="5:5" x14ac:dyDescent="0.2">
      <c r="E1966" s="200"/>
    </row>
    <row r="1967" spans="5:5" x14ac:dyDescent="0.2">
      <c r="E1967" s="200"/>
    </row>
    <row r="1968" spans="5:5" x14ac:dyDescent="0.2">
      <c r="E1968" s="200"/>
    </row>
    <row r="1969" spans="5:5" x14ac:dyDescent="0.2">
      <c r="E1969" s="200"/>
    </row>
    <row r="1970" spans="5:5" x14ac:dyDescent="0.2">
      <c r="E1970" s="200"/>
    </row>
    <row r="1971" spans="5:5" x14ac:dyDescent="0.2">
      <c r="E1971" s="200"/>
    </row>
    <row r="1972" spans="5:5" x14ac:dyDescent="0.2">
      <c r="E1972" s="200"/>
    </row>
    <row r="1973" spans="5:5" x14ac:dyDescent="0.2">
      <c r="E1973" s="200"/>
    </row>
    <row r="1974" spans="5:5" x14ac:dyDescent="0.2">
      <c r="E1974" s="200"/>
    </row>
    <row r="1975" spans="5:5" x14ac:dyDescent="0.2">
      <c r="E1975" s="200"/>
    </row>
    <row r="1976" spans="5:5" x14ac:dyDescent="0.2">
      <c r="E1976" s="200"/>
    </row>
    <row r="1977" spans="5:5" x14ac:dyDescent="0.2">
      <c r="E1977" s="200"/>
    </row>
    <row r="1978" spans="5:5" x14ac:dyDescent="0.2">
      <c r="E1978" s="200"/>
    </row>
    <row r="1979" spans="5:5" x14ac:dyDescent="0.2">
      <c r="E1979" s="200"/>
    </row>
    <row r="1980" spans="5:5" x14ac:dyDescent="0.2">
      <c r="E1980" s="200"/>
    </row>
    <row r="1981" spans="5:5" x14ac:dyDescent="0.2">
      <c r="E1981" s="200"/>
    </row>
    <row r="1982" spans="5:5" x14ac:dyDescent="0.2">
      <c r="E1982" s="200"/>
    </row>
    <row r="1983" spans="5:5" x14ac:dyDescent="0.2">
      <c r="E1983" s="200"/>
    </row>
    <row r="1984" spans="5:5" x14ac:dyDescent="0.2">
      <c r="E1984" s="200"/>
    </row>
    <row r="1985" spans="5:5" x14ac:dyDescent="0.2">
      <c r="E1985" s="200"/>
    </row>
    <row r="1986" spans="5:5" x14ac:dyDescent="0.2">
      <c r="E1986" s="200"/>
    </row>
    <row r="1987" spans="5:5" x14ac:dyDescent="0.2">
      <c r="E1987" s="200"/>
    </row>
    <row r="1988" spans="5:5" x14ac:dyDescent="0.2">
      <c r="E1988" s="200"/>
    </row>
    <row r="1989" spans="5:5" x14ac:dyDescent="0.2">
      <c r="E1989" s="200"/>
    </row>
    <row r="1990" spans="5:5" x14ac:dyDescent="0.2">
      <c r="E1990" s="200"/>
    </row>
    <row r="1991" spans="5:5" x14ac:dyDescent="0.2">
      <c r="E1991" s="200"/>
    </row>
    <row r="1992" spans="5:5" x14ac:dyDescent="0.2">
      <c r="E1992" s="200"/>
    </row>
    <row r="1993" spans="5:5" x14ac:dyDescent="0.2">
      <c r="E1993" s="200"/>
    </row>
    <row r="1994" spans="5:5" x14ac:dyDescent="0.2">
      <c r="E1994" s="200"/>
    </row>
    <row r="1995" spans="5:5" x14ac:dyDescent="0.2">
      <c r="E1995" s="200"/>
    </row>
    <row r="1996" spans="5:5" x14ac:dyDescent="0.2">
      <c r="E1996" s="200"/>
    </row>
    <row r="1997" spans="5:5" x14ac:dyDescent="0.2">
      <c r="E1997" s="200"/>
    </row>
    <row r="1998" spans="5:5" x14ac:dyDescent="0.2">
      <c r="E1998" s="200"/>
    </row>
    <row r="1999" spans="5:5" x14ac:dyDescent="0.2">
      <c r="E1999" s="200"/>
    </row>
    <row r="2000" spans="5:5" x14ac:dyDescent="0.2">
      <c r="E2000" s="200"/>
    </row>
  </sheetData>
  <sheetProtection algorithmName="SHA-512" hashValue="SCjU4eGbhZAvj+jLytxosbp06X2ixS8VvyhbfDOXrBrGBcn0YVk3Fd8foH37rTKffzlr8AgdUauR/v1pWGbXaQ==" saltValue="gf6SQroNnuTICGCTwgzsRQ==" spinCount="100000" sheet="1" objects="1" scenarios="1"/>
  <phoneticPr fontId="8" type="noConversion"/>
  <pageMargins left="0.98425196850393704" right="0.59055118110236227" top="0.39370078740157483" bottom="0.98425196850393704" header="0.19685039370078741" footer="0.39370078740157483"/>
  <pageSetup paperSize="9" scale="85" fitToHeight="0" orientation="portrait" r:id="rId1"/>
  <headerFooter>
    <oddFooter>&amp;L&amp;"Arial,Poševno"&amp;8Energetska sanacija in adaptacija objekta CŠOD OE Soča - &amp;A
doc: &amp;F&amp;R&amp;"Arial,Krepko"&amp;20 4/2&amp;"Arial,Poševno"&amp;8
list št: p/&amp;P</oddFooter>
  </headerFooter>
  <rowBreaks count="1" manualBreakCount="1">
    <brk id="32" max="6" man="1"/>
  </rowBreaks>
  <colBreaks count="1" manualBreakCount="1">
    <brk id="5" max="50"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dimension ref="A1:L2000"/>
  <sheetViews>
    <sheetView showZeros="0" showWhiteSpace="0" view="pageBreakPreview" zoomScaleNormal="100" zoomScaleSheetLayoutView="100" workbookViewId="0">
      <selection activeCell="B35" sqref="B35:F35"/>
    </sheetView>
  </sheetViews>
  <sheetFormatPr defaultColWidth="9" defaultRowHeight="12" x14ac:dyDescent="0.2"/>
  <cols>
    <col min="1" max="1" width="4.28515625" style="7" customWidth="1"/>
    <col min="2" max="2" width="40.7109375" style="71" customWidth="1"/>
    <col min="3" max="3" width="4.7109375" style="55" customWidth="1"/>
    <col min="4" max="4" width="7.7109375" style="56" customWidth="1"/>
    <col min="5" max="6" width="15.7109375" style="57" customWidth="1"/>
    <col min="7" max="7" width="15.7109375" style="6" customWidth="1"/>
    <col min="8" max="11" width="0" style="53" hidden="1" customWidth="1"/>
    <col min="12" max="15" width="0" style="6" hidden="1" customWidth="1"/>
    <col min="16" max="16384" width="9" style="6"/>
  </cols>
  <sheetData>
    <row r="1" spans="1:12" s="3" customFormat="1" x14ac:dyDescent="0.2">
      <c r="B1" s="59"/>
      <c r="C1" s="59"/>
      <c r="D1" s="59"/>
      <c r="E1" s="196"/>
      <c r="F1" s="59"/>
      <c r="G1" s="59"/>
      <c r="I1" s="53"/>
      <c r="J1" s="53"/>
      <c r="K1" s="53"/>
      <c r="L1" s="53"/>
    </row>
    <row r="2" spans="1:12" s="3" customFormat="1" x14ac:dyDescent="0.2">
      <c r="A2" s="41"/>
      <c r="B2" s="82"/>
      <c r="C2" s="82"/>
      <c r="D2" s="82"/>
      <c r="E2" s="197"/>
      <c r="F2" s="59"/>
      <c r="G2" s="59"/>
      <c r="I2" s="121"/>
      <c r="J2" s="121"/>
      <c r="K2" s="121"/>
      <c r="L2" s="121"/>
    </row>
    <row r="3" spans="1:12" s="3" customFormat="1" ht="24" x14ac:dyDescent="0.2">
      <c r="A3" s="97"/>
      <c r="B3" s="98" t="s">
        <v>19</v>
      </c>
      <c r="C3" s="99" t="s">
        <v>13</v>
      </c>
      <c r="D3" s="100" t="s">
        <v>14</v>
      </c>
      <c r="E3" s="137" t="s">
        <v>15</v>
      </c>
      <c r="F3" s="134" t="s">
        <v>42</v>
      </c>
      <c r="G3" s="96" t="s">
        <v>43</v>
      </c>
      <c r="I3" s="121"/>
      <c r="J3" s="121"/>
      <c r="K3" s="121"/>
      <c r="L3" s="121"/>
    </row>
    <row r="4" spans="1:12" s="35" customFormat="1" x14ac:dyDescent="0.2">
      <c r="A4" s="37"/>
      <c r="B4" s="79" t="s">
        <v>9</v>
      </c>
      <c r="C4" s="80"/>
      <c r="D4" s="80"/>
      <c r="E4" s="198"/>
      <c r="F4" s="79"/>
      <c r="G4" s="79"/>
      <c r="H4" s="36"/>
      <c r="I4" s="121"/>
      <c r="J4" s="121"/>
      <c r="K4" s="121"/>
      <c r="L4" s="121"/>
    </row>
    <row r="5" spans="1:12" x14ac:dyDescent="0.2">
      <c r="A5" s="5"/>
      <c r="B5" s="62"/>
      <c r="C5" s="63"/>
      <c r="D5" s="64"/>
      <c r="E5" s="199"/>
      <c r="F5" s="65"/>
      <c r="G5" s="65"/>
      <c r="H5" s="6"/>
      <c r="I5" s="121"/>
      <c r="J5" s="121"/>
      <c r="K5" s="121"/>
      <c r="L5" s="121"/>
    </row>
    <row r="6" spans="1:12" ht="12.75" x14ac:dyDescent="0.2">
      <c r="B6" s="72" t="str">
        <f>'rekapitulacija - str.inst.'!C6</f>
        <v xml:space="preserve">4/2.3.2  POPIS MATERIALA IN DEL </v>
      </c>
      <c r="E6" s="200"/>
      <c r="G6" s="57"/>
      <c r="H6" s="51" t="s">
        <v>30</v>
      </c>
      <c r="I6" s="121" t="s">
        <v>31</v>
      </c>
      <c r="J6" s="121" t="s">
        <v>31</v>
      </c>
      <c r="K6" s="121" t="s">
        <v>31</v>
      </c>
      <c r="L6" s="121" t="s">
        <v>31</v>
      </c>
    </row>
    <row r="7" spans="1:12" x14ac:dyDescent="0.2">
      <c r="A7" s="9"/>
      <c r="E7" s="200"/>
      <c r="G7" s="57"/>
      <c r="H7" s="50" t="str">
        <f t="shared" ref="H7" si="0">IF(LEN(B7)&lt;255,"",LEN(B7)-255)</f>
        <v/>
      </c>
      <c r="I7" s="121"/>
      <c r="J7" s="121"/>
      <c r="K7" s="121"/>
      <c r="L7" s="121"/>
    </row>
    <row r="8" spans="1:12" ht="12.75" x14ac:dyDescent="0.2">
      <c r="B8" s="72" t="str">
        <f>'rekapitulacija - str.inst.'!B22</f>
        <v>4/2.3.2.2  PREZRAČEVANJE</v>
      </c>
      <c r="E8" s="200"/>
      <c r="G8" s="57"/>
      <c r="H8" s="92" t="str">
        <f t="shared" ref="H8:H31" si="1">IF(LEN(B8)&lt;255,"",LEN(B8)-255)</f>
        <v/>
      </c>
      <c r="I8" s="121"/>
      <c r="J8" s="121"/>
      <c r="K8" s="121"/>
      <c r="L8" s="121"/>
    </row>
    <row r="9" spans="1:12" s="2" customFormat="1" x14ac:dyDescent="0.2">
      <c r="A9" s="1"/>
      <c r="B9" s="73"/>
      <c r="C9" s="55"/>
      <c r="D9" s="56"/>
      <c r="E9" s="200"/>
      <c r="F9" s="57"/>
      <c r="G9" s="57"/>
      <c r="H9" s="92" t="str">
        <f t="shared" si="1"/>
        <v/>
      </c>
      <c r="I9" s="121"/>
      <c r="J9" s="121"/>
      <c r="K9" s="121"/>
      <c r="L9" s="121"/>
    </row>
    <row r="10" spans="1:12" s="2" customFormat="1" ht="12.75" x14ac:dyDescent="0.2">
      <c r="A10" s="1"/>
      <c r="B10" s="74" t="s">
        <v>8</v>
      </c>
      <c r="C10" s="55"/>
      <c r="D10" s="56"/>
      <c r="E10" s="200"/>
      <c r="F10" s="57"/>
      <c r="G10" s="57"/>
      <c r="H10" s="92" t="str">
        <f t="shared" si="1"/>
        <v/>
      </c>
      <c r="I10" s="121"/>
      <c r="J10" s="121"/>
      <c r="K10" s="121"/>
      <c r="L10" s="121"/>
    </row>
    <row r="11" spans="1:12" s="2" customFormat="1" x14ac:dyDescent="0.2">
      <c r="A11" s="1"/>
      <c r="B11" s="73"/>
      <c r="C11" s="55"/>
      <c r="D11" s="56"/>
      <c r="E11" s="200"/>
      <c r="F11" s="57"/>
      <c r="G11" s="57"/>
      <c r="H11" s="92" t="str">
        <f t="shared" si="1"/>
        <v/>
      </c>
      <c r="I11" s="121"/>
      <c r="J11" s="121"/>
      <c r="K11" s="121"/>
      <c r="L11" s="121"/>
    </row>
    <row r="12" spans="1:12" s="2" customFormat="1" ht="12.75" x14ac:dyDescent="0.2">
      <c r="A12" s="1" t="s">
        <v>21</v>
      </c>
      <c r="B12" s="75" t="s">
        <v>22</v>
      </c>
      <c r="C12" s="55"/>
      <c r="D12" s="56"/>
      <c r="E12" s="200"/>
      <c r="F12" s="57"/>
      <c r="G12" s="57"/>
      <c r="H12" s="92" t="str">
        <f t="shared" si="1"/>
        <v/>
      </c>
      <c r="I12" s="121"/>
      <c r="J12" s="121"/>
      <c r="K12" s="121"/>
      <c r="L12" s="121"/>
    </row>
    <row r="13" spans="1:12" s="2" customFormat="1" ht="12.75" x14ac:dyDescent="0.2">
      <c r="A13" s="1"/>
      <c r="B13" s="75" t="s">
        <v>23</v>
      </c>
      <c r="C13" s="55"/>
      <c r="D13" s="56"/>
      <c r="E13" s="200"/>
      <c r="F13" s="57"/>
      <c r="G13" s="57"/>
      <c r="H13" s="92" t="str">
        <f t="shared" si="1"/>
        <v/>
      </c>
      <c r="I13" s="121"/>
      <c r="J13" s="121"/>
      <c r="K13" s="121"/>
      <c r="L13" s="121"/>
    </row>
    <row r="14" spans="1:12" s="2" customFormat="1" ht="12.75" x14ac:dyDescent="0.2">
      <c r="A14" s="1"/>
      <c r="B14" s="75" t="s">
        <v>24</v>
      </c>
      <c r="C14" s="55"/>
      <c r="D14" s="56"/>
      <c r="E14" s="200"/>
      <c r="F14" s="57"/>
      <c r="G14" s="57"/>
      <c r="H14" s="92" t="str">
        <f t="shared" si="1"/>
        <v/>
      </c>
      <c r="I14" s="121"/>
      <c r="J14" s="121"/>
      <c r="K14" s="121"/>
      <c r="L14" s="121"/>
    </row>
    <row r="15" spans="1:12" s="2" customFormat="1" x14ac:dyDescent="0.2">
      <c r="A15" s="1"/>
      <c r="B15" s="73"/>
      <c r="C15" s="55"/>
      <c r="D15" s="56"/>
      <c r="E15" s="200"/>
      <c r="F15" s="57"/>
      <c r="G15" s="57"/>
      <c r="H15" s="92" t="str">
        <f t="shared" si="1"/>
        <v/>
      </c>
      <c r="I15" s="121"/>
      <c r="J15" s="121"/>
      <c r="K15" s="121"/>
      <c r="L15" s="121"/>
    </row>
    <row r="16" spans="1:12" s="2" customFormat="1" ht="12.75" x14ac:dyDescent="0.2">
      <c r="A16" s="1" t="s">
        <v>21</v>
      </c>
      <c r="B16" s="75" t="s">
        <v>25</v>
      </c>
      <c r="C16" s="55"/>
      <c r="D16" s="56"/>
      <c r="E16" s="200"/>
      <c r="F16" s="57"/>
      <c r="G16" s="57"/>
      <c r="H16" s="92" t="str">
        <f t="shared" si="1"/>
        <v/>
      </c>
      <c r="I16" s="121"/>
      <c r="J16" s="121"/>
      <c r="K16" s="121"/>
      <c r="L16" s="121"/>
    </row>
    <row r="17" spans="1:12" s="2" customFormat="1" ht="12.75" x14ac:dyDescent="0.2">
      <c r="A17" s="1"/>
      <c r="B17" s="75" t="s">
        <v>26</v>
      </c>
      <c r="C17" s="55"/>
      <c r="D17" s="56"/>
      <c r="E17" s="200"/>
      <c r="F17" s="57"/>
      <c r="G17" s="57"/>
      <c r="H17" s="92" t="str">
        <f t="shared" si="1"/>
        <v/>
      </c>
      <c r="I17" s="121"/>
      <c r="J17" s="121"/>
      <c r="K17" s="121"/>
      <c r="L17" s="121"/>
    </row>
    <row r="18" spans="1:12" s="2" customFormat="1" ht="12.75" x14ac:dyDescent="0.2">
      <c r="A18" s="1"/>
      <c r="B18" s="75" t="s">
        <v>27</v>
      </c>
      <c r="C18" s="55"/>
      <c r="D18" s="56"/>
      <c r="E18" s="200"/>
      <c r="F18" s="57"/>
      <c r="G18" s="57"/>
      <c r="H18" s="92" t="str">
        <f t="shared" si="1"/>
        <v/>
      </c>
      <c r="I18" s="121"/>
      <c r="J18" s="121"/>
      <c r="K18" s="121"/>
      <c r="L18" s="121"/>
    </row>
    <row r="19" spans="1:12" s="2" customFormat="1" x14ac:dyDescent="0.2">
      <c r="A19" s="1"/>
      <c r="B19" s="73"/>
      <c r="C19" s="55"/>
      <c r="D19" s="56"/>
      <c r="E19" s="200"/>
      <c r="F19" s="57"/>
      <c r="G19" s="57"/>
      <c r="H19" s="92" t="str">
        <f t="shared" si="1"/>
        <v/>
      </c>
      <c r="I19" s="121"/>
      <c r="J19" s="121"/>
      <c r="K19" s="121"/>
      <c r="L19" s="121"/>
    </row>
    <row r="20" spans="1:12" s="2" customFormat="1" ht="12.75" x14ac:dyDescent="0.2">
      <c r="A20" s="1" t="s">
        <v>21</v>
      </c>
      <c r="B20" s="75" t="s">
        <v>1</v>
      </c>
      <c r="C20" s="55"/>
      <c r="D20" s="56"/>
      <c r="E20" s="200"/>
      <c r="F20" s="57"/>
      <c r="G20" s="57"/>
      <c r="H20" s="92" t="str">
        <f t="shared" si="1"/>
        <v/>
      </c>
      <c r="I20" s="121"/>
      <c r="J20" s="121"/>
      <c r="K20" s="121"/>
      <c r="L20" s="121"/>
    </row>
    <row r="21" spans="1:12" s="2" customFormat="1" ht="12.75" x14ac:dyDescent="0.2">
      <c r="A21" s="1"/>
      <c r="B21" s="75" t="s">
        <v>2</v>
      </c>
      <c r="C21" s="55"/>
      <c r="D21" s="56"/>
      <c r="E21" s="200"/>
      <c r="F21" s="57"/>
      <c r="G21" s="57"/>
      <c r="H21" s="92" t="str">
        <f t="shared" si="1"/>
        <v/>
      </c>
      <c r="I21" s="121"/>
      <c r="J21" s="121"/>
      <c r="K21" s="121"/>
      <c r="L21" s="121"/>
    </row>
    <row r="22" spans="1:12" s="2" customFormat="1" ht="12.75" x14ac:dyDescent="0.2">
      <c r="A22" s="1"/>
      <c r="B22" s="75" t="s">
        <v>3</v>
      </c>
      <c r="C22" s="55"/>
      <c r="D22" s="56"/>
      <c r="E22" s="200"/>
      <c r="F22" s="57"/>
      <c r="G22" s="57"/>
      <c r="H22" s="92" t="str">
        <f t="shared" si="1"/>
        <v/>
      </c>
      <c r="I22" s="121"/>
      <c r="J22" s="121"/>
      <c r="K22" s="121"/>
      <c r="L22" s="121"/>
    </row>
    <row r="23" spans="1:12" s="2" customFormat="1" x14ac:dyDescent="0.2">
      <c r="A23" s="1"/>
      <c r="B23" s="73"/>
      <c r="C23" s="55"/>
      <c r="D23" s="56"/>
      <c r="E23" s="200"/>
      <c r="F23" s="57"/>
      <c r="G23" s="57"/>
      <c r="H23" s="92" t="str">
        <f t="shared" si="1"/>
        <v/>
      </c>
      <c r="I23" s="121"/>
      <c r="J23" s="121"/>
      <c r="K23" s="121"/>
      <c r="L23" s="121"/>
    </row>
    <row r="24" spans="1:12" s="2" customFormat="1" ht="12.75" x14ac:dyDescent="0.2">
      <c r="A24" s="1" t="s">
        <v>21</v>
      </c>
      <c r="B24" s="75" t="s">
        <v>4</v>
      </c>
      <c r="C24" s="55"/>
      <c r="D24" s="56"/>
      <c r="E24" s="200"/>
      <c r="F24" s="57"/>
      <c r="G24" s="57"/>
      <c r="H24" s="92" t="str">
        <f t="shared" si="1"/>
        <v/>
      </c>
      <c r="I24" s="121"/>
      <c r="J24" s="121"/>
      <c r="K24" s="121"/>
      <c r="L24" s="121"/>
    </row>
    <row r="25" spans="1:12" s="2" customFormat="1" ht="12.75" x14ac:dyDescent="0.2">
      <c r="A25" s="1"/>
      <c r="B25" s="75" t="s">
        <v>5</v>
      </c>
      <c r="C25" s="55"/>
      <c r="D25" s="56"/>
      <c r="E25" s="200"/>
      <c r="F25" s="57"/>
      <c r="G25" s="57"/>
      <c r="H25" s="92" t="str">
        <f t="shared" si="1"/>
        <v/>
      </c>
      <c r="I25" s="121"/>
      <c r="J25" s="121"/>
      <c r="K25" s="121"/>
      <c r="L25" s="121"/>
    </row>
    <row r="26" spans="1:12" s="2" customFormat="1" ht="12.75" x14ac:dyDescent="0.2">
      <c r="A26" s="1"/>
      <c r="B26" s="75" t="s">
        <v>6</v>
      </c>
      <c r="C26" s="55"/>
      <c r="D26" s="56"/>
      <c r="E26" s="200"/>
      <c r="F26" s="57"/>
      <c r="G26" s="57"/>
      <c r="H26" s="92" t="str">
        <f t="shared" si="1"/>
        <v/>
      </c>
      <c r="I26" s="121"/>
      <c r="J26" s="121"/>
      <c r="K26" s="121"/>
      <c r="L26" s="121"/>
    </row>
    <row r="27" spans="1:12" s="2" customFormat="1" x14ac:dyDescent="0.2">
      <c r="A27" s="1"/>
      <c r="B27" s="73"/>
      <c r="C27" s="55"/>
      <c r="D27" s="56"/>
      <c r="E27" s="200"/>
      <c r="F27" s="57"/>
      <c r="G27" s="57"/>
      <c r="H27" s="92" t="str">
        <f t="shared" si="1"/>
        <v/>
      </c>
      <c r="I27" s="121"/>
      <c r="J27" s="121"/>
      <c r="K27" s="121"/>
      <c r="L27" s="121"/>
    </row>
    <row r="28" spans="1:12" s="2" customFormat="1" ht="12.75" x14ac:dyDescent="0.2">
      <c r="A28" s="1" t="s">
        <v>21</v>
      </c>
      <c r="B28" s="75" t="s">
        <v>7</v>
      </c>
      <c r="C28" s="55"/>
      <c r="D28" s="56"/>
      <c r="E28" s="200"/>
      <c r="F28" s="57"/>
      <c r="G28" s="57"/>
      <c r="H28" s="92" t="str">
        <f t="shared" si="1"/>
        <v/>
      </c>
      <c r="I28" s="121"/>
      <c r="J28" s="121"/>
      <c r="K28" s="121"/>
      <c r="L28" s="121"/>
    </row>
    <row r="29" spans="1:12" s="2" customFormat="1" x14ac:dyDescent="0.2">
      <c r="A29" s="1"/>
      <c r="B29" s="73"/>
      <c r="C29" s="55"/>
      <c r="D29" s="56"/>
      <c r="E29" s="200"/>
      <c r="F29" s="57"/>
      <c r="G29" s="57"/>
      <c r="H29" s="92" t="str">
        <f t="shared" si="1"/>
        <v/>
      </c>
      <c r="I29" s="121"/>
      <c r="J29" s="121"/>
      <c r="K29" s="121"/>
      <c r="L29" s="121"/>
    </row>
    <row r="30" spans="1:12" s="8" customFormat="1" x14ac:dyDescent="0.2">
      <c r="A30" s="10"/>
      <c r="B30" s="91"/>
      <c r="C30" s="87"/>
      <c r="D30" s="88"/>
      <c r="E30" s="212"/>
      <c r="F30" s="86"/>
      <c r="G30" s="86"/>
      <c r="H30" s="92" t="str">
        <f t="shared" si="1"/>
        <v/>
      </c>
      <c r="I30" s="121"/>
      <c r="J30" s="121"/>
      <c r="K30" s="121"/>
      <c r="L30" s="121"/>
    </row>
    <row r="31" spans="1:12" s="8" customFormat="1" ht="65.25" customHeight="1" x14ac:dyDescent="0.2">
      <c r="A31" s="52">
        <f>IF(B30="",1+MAX($A$7:A30),"")</f>
        <v>1</v>
      </c>
      <c r="B31" s="90" t="s">
        <v>51</v>
      </c>
      <c r="C31" s="87"/>
      <c r="D31" s="88"/>
      <c r="E31" s="212"/>
      <c r="F31" s="86"/>
      <c r="G31" s="86"/>
      <c r="H31" s="92" t="str">
        <f t="shared" si="1"/>
        <v/>
      </c>
      <c r="I31" s="121"/>
      <c r="J31" s="121"/>
      <c r="K31" s="121"/>
      <c r="L31" s="121"/>
    </row>
    <row r="32" spans="1:12" s="89" customFormat="1" ht="63.75" x14ac:dyDescent="0.2">
      <c r="A32" s="93"/>
      <c r="B32" s="95" t="s">
        <v>50</v>
      </c>
      <c r="C32" s="87"/>
      <c r="D32" s="88"/>
      <c r="E32" s="212"/>
      <c r="F32" s="86"/>
      <c r="G32" s="86"/>
      <c r="H32" s="92" t="e">
        <f>IF(LEN(#REF!)&lt;255,"",LEN(#REF!)-255)</f>
        <v>#REF!</v>
      </c>
      <c r="I32" s="121"/>
      <c r="J32" s="121"/>
      <c r="K32" s="121"/>
      <c r="L32" s="121"/>
    </row>
    <row r="33" spans="1:12" s="89" customFormat="1" x14ac:dyDescent="0.2">
      <c r="A33" s="93"/>
      <c r="B33" s="90" t="s">
        <v>34</v>
      </c>
      <c r="C33" s="87" t="s">
        <v>18</v>
      </c>
      <c r="D33" s="88">
        <v>26</v>
      </c>
      <c r="E33" s="144"/>
      <c r="F33" s="115" t="str">
        <f t="shared" ref="F33" si="2">IF((D33*E33)=0," ",(D33*E33))</f>
        <v xml:space="preserve"> </v>
      </c>
      <c r="G33" s="86"/>
      <c r="H33" s="92" t="str">
        <f>IF(LEN(B39)&lt;255,"",LEN(B39)-255)</f>
        <v/>
      </c>
      <c r="I33" s="121"/>
      <c r="J33" s="121"/>
      <c r="K33" s="121"/>
      <c r="L33" s="121"/>
    </row>
    <row r="34" spans="1:12" x14ac:dyDescent="0.2">
      <c r="A34" s="93"/>
      <c r="B34" s="91"/>
      <c r="C34" s="87"/>
      <c r="D34" s="88"/>
      <c r="E34" s="212"/>
      <c r="F34" s="86"/>
      <c r="G34" s="86"/>
      <c r="H34" s="121"/>
      <c r="I34" s="121"/>
      <c r="J34" s="121"/>
      <c r="K34" s="121"/>
    </row>
    <row r="35" spans="1:12" ht="60" x14ac:dyDescent="0.2">
      <c r="A35" s="93">
        <f>IF(B34="",1+MAX($A$7:A34),"")</f>
        <v>2</v>
      </c>
      <c r="B35" s="90" t="s">
        <v>35</v>
      </c>
      <c r="C35" s="87" t="s">
        <v>20</v>
      </c>
      <c r="D35" s="88">
        <v>33</v>
      </c>
      <c r="E35" s="144"/>
      <c r="F35" s="115" t="str">
        <f>IF((D35*E35)=0," ",(D35*E35))</f>
        <v xml:space="preserve"> </v>
      </c>
      <c r="G35" s="86"/>
      <c r="H35" s="121"/>
      <c r="I35" s="121"/>
      <c r="J35" s="121"/>
      <c r="K35" s="121"/>
    </row>
    <row r="36" spans="1:12" x14ac:dyDescent="0.2">
      <c r="A36" s="93" t="str">
        <f>IF(B35="",1+MAX($A$7:A35),"")</f>
        <v/>
      </c>
      <c r="B36" s="91"/>
      <c r="C36" s="87"/>
      <c r="D36" s="88"/>
      <c r="E36" s="212"/>
      <c r="F36" s="86"/>
      <c r="G36" s="86"/>
      <c r="H36" s="121"/>
      <c r="I36" s="121"/>
      <c r="J36" s="121"/>
      <c r="K36" s="121"/>
    </row>
    <row r="37" spans="1:12" ht="24" x14ac:dyDescent="0.2">
      <c r="A37" s="93">
        <f>IF(B36="",1+MAX($A$7:A36),"")</f>
        <v>3</v>
      </c>
      <c r="B37" s="91" t="s">
        <v>46</v>
      </c>
      <c r="C37" s="87" t="s">
        <v>12</v>
      </c>
      <c r="D37" s="88">
        <v>2</v>
      </c>
      <c r="E37" s="144"/>
      <c r="F37" s="115" t="str">
        <f>IF((D37*E37)=0," ",(D37*E37))</f>
        <v xml:space="preserve"> </v>
      </c>
      <c r="G37" s="86"/>
      <c r="H37" s="121"/>
      <c r="I37" s="121"/>
      <c r="J37" s="121"/>
      <c r="K37" s="121"/>
    </row>
    <row r="38" spans="1:12" x14ac:dyDescent="0.2">
      <c r="A38" s="93" t="str">
        <f>IF(B37="",1+MAX($A$7:A37),"")</f>
        <v/>
      </c>
      <c r="B38" s="48"/>
      <c r="C38" s="87"/>
      <c r="D38" s="88"/>
      <c r="E38" s="200"/>
      <c r="F38" s="86"/>
      <c r="G38" s="86"/>
      <c r="H38" s="121"/>
      <c r="I38" s="121"/>
      <c r="J38" s="121"/>
      <c r="K38" s="121"/>
    </row>
    <row r="39" spans="1:12" ht="48" x14ac:dyDescent="0.2">
      <c r="A39" s="93">
        <f>IF(B38="",1+MAX($A$7:A38),"")</f>
        <v>4</v>
      </c>
      <c r="B39" s="91" t="s">
        <v>143</v>
      </c>
      <c r="C39" s="87" t="s">
        <v>17</v>
      </c>
      <c r="D39" s="88"/>
      <c r="E39" s="214"/>
      <c r="F39" s="115" t="str">
        <f>IF((D39*E39)=0," ",(D39*E39))</f>
        <v xml:space="preserve"> </v>
      </c>
      <c r="G39" s="86"/>
      <c r="H39" s="121"/>
      <c r="I39" s="121"/>
      <c r="J39" s="121"/>
      <c r="K39" s="121"/>
    </row>
    <row r="40" spans="1:12" s="85" customFormat="1" x14ac:dyDescent="0.2">
      <c r="A40" s="93"/>
      <c r="B40" s="91"/>
      <c r="C40" s="87"/>
      <c r="D40" s="88"/>
      <c r="E40" s="210"/>
      <c r="F40" s="86"/>
      <c r="G40" s="86"/>
      <c r="H40" s="121"/>
      <c r="I40" s="121"/>
      <c r="J40" s="121"/>
      <c r="K40" s="121"/>
    </row>
    <row r="41" spans="1:12" ht="12.75" x14ac:dyDescent="0.25">
      <c r="A41" s="93" t="str">
        <f>IF(B39="",1+MAX($A$7:A39),"")</f>
        <v/>
      </c>
      <c r="E41" s="200" t="s">
        <v>11</v>
      </c>
      <c r="F41" s="11" t="str">
        <f>IF(SUM(F30:F40)=0," ",SUM(F30:F40))</f>
        <v xml:space="preserve"> </v>
      </c>
      <c r="G41" s="11" t="str">
        <f>IF(SUM(G30:G39)=0," ",SUM(G30:G39))</f>
        <v xml:space="preserve"> </v>
      </c>
      <c r="H41" s="121"/>
      <c r="I41" s="121"/>
      <c r="J41" s="121"/>
      <c r="K41" s="121"/>
    </row>
    <row r="42" spans="1:12" x14ac:dyDescent="0.2">
      <c r="A42" s="9"/>
      <c r="E42" s="200"/>
      <c r="G42" s="57"/>
      <c r="H42" s="121"/>
      <c r="I42" s="121"/>
      <c r="J42" s="121"/>
      <c r="K42" s="121"/>
    </row>
    <row r="43" spans="1:12" ht="13.5" x14ac:dyDescent="0.25">
      <c r="A43" s="104" t="str">
        <f>CONCATENATE("SKUPAJ:  ",B8)</f>
        <v>SKUPAJ:  4/2.3.2.2  PREZRAČEVANJE</v>
      </c>
      <c r="B43" s="105"/>
      <c r="C43" s="106"/>
      <c r="D43" s="107"/>
      <c r="E43" s="213"/>
      <c r="F43" s="109">
        <f>SUM(F41:G41)</f>
        <v>0</v>
      </c>
      <c r="H43" s="121"/>
      <c r="I43" s="121"/>
      <c r="J43" s="121"/>
      <c r="K43" s="121"/>
    </row>
    <row r="44" spans="1:12" x14ac:dyDescent="0.2">
      <c r="A44" s="9"/>
      <c r="E44" s="200"/>
      <c r="G44" s="57"/>
      <c r="H44" s="121"/>
      <c r="I44" s="121"/>
      <c r="J44" s="121"/>
      <c r="K44" s="121"/>
    </row>
    <row r="45" spans="1:12" x14ac:dyDescent="0.2">
      <c r="E45" s="200"/>
      <c r="G45" s="57"/>
      <c r="H45" s="121"/>
      <c r="I45" s="121"/>
      <c r="J45" s="121"/>
      <c r="K45" s="121"/>
    </row>
    <row r="46" spans="1:12" x14ac:dyDescent="0.2">
      <c r="E46" s="200"/>
      <c r="H46" s="121"/>
      <c r="I46" s="121"/>
      <c r="J46" s="121"/>
      <c r="K46" s="121"/>
    </row>
    <row r="47" spans="1:12" x14ac:dyDescent="0.2">
      <c r="E47" s="200"/>
      <c r="H47" s="121"/>
      <c r="I47" s="121"/>
      <c r="J47" s="121"/>
      <c r="K47" s="121"/>
    </row>
    <row r="48" spans="1:12" x14ac:dyDescent="0.2">
      <c r="E48" s="200"/>
      <c r="H48" s="121"/>
      <c r="I48" s="121"/>
      <c r="J48" s="121"/>
      <c r="K48" s="121"/>
    </row>
    <row r="49" spans="5:11" x14ac:dyDescent="0.2">
      <c r="E49" s="200"/>
      <c r="H49" s="121"/>
      <c r="I49" s="121"/>
      <c r="J49" s="121"/>
      <c r="K49" s="121"/>
    </row>
    <row r="50" spans="5:11" x14ac:dyDescent="0.2">
      <c r="E50" s="200"/>
      <c r="H50" s="121"/>
      <c r="I50" s="121"/>
      <c r="J50" s="121"/>
      <c r="K50" s="121"/>
    </row>
    <row r="51" spans="5:11" x14ac:dyDescent="0.2">
      <c r="E51" s="200"/>
      <c r="H51" s="121"/>
      <c r="I51" s="121"/>
      <c r="J51" s="121"/>
      <c r="K51" s="121"/>
    </row>
    <row r="52" spans="5:11" x14ac:dyDescent="0.2">
      <c r="E52" s="200"/>
      <c r="H52" s="121"/>
      <c r="I52" s="121"/>
      <c r="J52" s="121"/>
      <c r="K52" s="121"/>
    </row>
    <row r="53" spans="5:11" x14ac:dyDescent="0.2">
      <c r="E53" s="200"/>
      <c r="H53" s="121"/>
      <c r="I53" s="121"/>
      <c r="J53" s="121"/>
      <c r="K53" s="121"/>
    </row>
    <row r="54" spans="5:11" x14ac:dyDescent="0.2">
      <c r="E54" s="200"/>
      <c r="H54" s="121"/>
      <c r="I54" s="121"/>
      <c r="J54" s="121"/>
      <c r="K54" s="121"/>
    </row>
    <row r="55" spans="5:11" x14ac:dyDescent="0.2">
      <c r="E55" s="200"/>
      <c r="H55" s="121"/>
      <c r="I55" s="121"/>
      <c r="J55" s="121"/>
      <c r="K55" s="121"/>
    </row>
    <row r="56" spans="5:11" x14ac:dyDescent="0.2">
      <c r="E56" s="200"/>
      <c r="H56" s="121"/>
      <c r="I56" s="121"/>
      <c r="J56" s="121"/>
      <c r="K56" s="121"/>
    </row>
    <row r="57" spans="5:11" x14ac:dyDescent="0.2">
      <c r="E57" s="200"/>
      <c r="H57" s="121"/>
      <c r="I57" s="121"/>
      <c r="J57" s="121"/>
      <c r="K57" s="121"/>
    </row>
    <row r="58" spans="5:11" x14ac:dyDescent="0.2">
      <c r="E58" s="200"/>
      <c r="H58" s="121"/>
      <c r="I58" s="121"/>
      <c r="J58" s="121"/>
      <c r="K58" s="121"/>
    </row>
    <row r="59" spans="5:11" x14ac:dyDescent="0.2">
      <c r="E59" s="200"/>
      <c r="H59" s="121"/>
      <c r="I59" s="121"/>
      <c r="J59" s="121"/>
      <c r="K59" s="121"/>
    </row>
    <row r="60" spans="5:11" x14ac:dyDescent="0.2">
      <c r="E60" s="200"/>
      <c r="H60" s="121"/>
      <c r="I60" s="121"/>
      <c r="J60" s="121"/>
      <c r="K60" s="121"/>
    </row>
    <row r="61" spans="5:11" x14ac:dyDescent="0.2">
      <c r="E61" s="200"/>
      <c r="H61" s="121"/>
      <c r="I61" s="121"/>
      <c r="J61" s="121"/>
      <c r="K61" s="121"/>
    </row>
    <row r="62" spans="5:11" x14ac:dyDescent="0.2">
      <c r="E62" s="200"/>
      <c r="H62" s="121"/>
      <c r="I62" s="121"/>
      <c r="J62" s="121"/>
      <c r="K62" s="121"/>
    </row>
    <row r="63" spans="5:11" x14ac:dyDescent="0.2">
      <c r="E63" s="200"/>
      <c r="H63" s="121"/>
      <c r="I63" s="121"/>
      <c r="J63" s="121"/>
      <c r="K63" s="121"/>
    </row>
    <row r="64" spans="5:11" x14ac:dyDescent="0.2">
      <c r="E64" s="200"/>
      <c r="H64" s="121"/>
      <c r="I64" s="121"/>
      <c r="J64" s="121"/>
      <c r="K64" s="121"/>
    </row>
    <row r="65" spans="5:11" x14ac:dyDescent="0.2">
      <c r="E65" s="200"/>
      <c r="H65" s="121"/>
      <c r="I65" s="121"/>
      <c r="J65" s="121"/>
      <c r="K65" s="121"/>
    </row>
    <row r="66" spans="5:11" x14ac:dyDescent="0.2">
      <c r="E66" s="200"/>
      <c r="H66" s="121"/>
      <c r="I66" s="121"/>
      <c r="J66" s="121"/>
      <c r="K66" s="121"/>
    </row>
    <row r="67" spans="5:11" x14ac:dyDescent="0.2">
      <c r="E67" s="200"/>
      <c r="H67" s="121"/>
      <c r="I67" s="121"/>
      <c r="J67" s="121"/>
      <c r="K67" s="121"/>
    </row>
    <row r="68" spans="5:11" x14ac:dyDescent="0.2">
      <c r="E68" s="200"/>
      <c r="H68" s="121"/>
      <c r="I68" s="121"/>
      <c r="J68" s="121"/>
      <c r="K68" s="121"/>
    </row>
    <row r="69" spans="5:11" x14ac:dyDescent="0.2">
      <c r="E69" s="200"/>
      <c r="H69" s="121"/>
      <c r="I69" s="121"/>
      <c r="J69" s="121"/>
      <c r="K69" s="121"/>
    </row>
    <row r="70" spans="5:11" x14ac:dyDescent="0.2">
      <c r="E70" s="200"/>
      <c r="H70" s="121"/>
      <c r="I70" s="121"/>
      <c r="J70" s="121"/>
      <c r="K70" s="121"/>
    </row>
    <row r="71" spans="5:11" x14ac:dyDescent="0.2">
      <c r="E71" s="200"/>
      <c r="H71" s="121"/>
      <c r="I71" s="121"/>
      <c r="J71" s="121"/>
      <c r="K71" s="121"/>
    </row>
    <row r="72" spans="5:11" x14ac:dyDescent="0.2">
      <c r="E72" s="200"/>
      <c r="H72" s="121"/>
      <c r="I72" s="121"/>
      <c r="J72" s="121"/>
      <c r="K72" s="121"/>
    </row>
    <row r="73" spans="5:11" x14ac:dyDescent="0.2">
      <c r="E73" s="200"/>
      <c r="H73" s="121"/>
      <c r="I73" s="121"/>
      <c r="J73" s="121"/>
      <c r="K73" s="121"/>
    </row>
    <row r="74" spans="5:11" x14ac:dyDescent="0.2">
      <c r="E74" s="200"/>
      <c r="H74" s="121"/>
      <c r="I74" s="121"/>
      <c r="J74" s="121"/>
      <c r="K74" s="121"/>
    </row>
    <row r="75" spans="5:11" x14ac:dyDescent="0.2">
      <c r="E75" s="200"/>
      <c r="H75" s="121"/>
      <c r="I75" s="121"/>
      <c r="J75" s="121"/>
      <c r="K75" s="121"/>
    </row>
    <row r="76" spans="5:11" x14ac:dyDescent="0.2">
      <c r="E76" s="200"/>
      <c r="H76" s="121"/>
      <c r="I76" s="121"/>
      <c r="J76" s="121"/>
      <c r="K76" s="121"/>
    </row>
    <row r="77" spans="5:11" x14ac:dyDescent="0.2">
      <c r="E77" s="200"/>
      <c r="H77" s="121"/>
      <c r="I77" s="121"/>
      <c r="J77" s="121"/>
      <c r="K77" s="121"/>
    </row>
    <row r="78" spans="5:11" x14ac:dyDescent="0.2">
      <c r="E78" s="200"/>
      <c r="H78" s="121"/>
      <c r="I78" s="121"/>
      <c r="J78" s="121"/>
      <c r="K78" s="121"/>
    </row>
    <row r="79" spans="5:11" x14ac:dyDescent="0.2">
      <c r="E79" s="200"/>
      <c r="H79" s="121"/>
      <c r="I79" s="121"/>
      <c r="J79" s="121"/>
      <c r="K79" s="121"/>
    </row>
    <row r="80" spans="5:11" x14ac:dyDescent="0.2">
      <c r="E80" s="200"/>
      <c r="H80" s="121"/>
      <c r="I80" s="121"/>
      <c r="J80" s="121"/>
      <c r="K80" s="121"/>
    </row>
    <row r="81" spans="5:11" x14ac:dyDescent="0.2">
      <c r="E81" s="200"/>
      <c r="H81" s="121"/>
      <c r="I81" s="121"/>
      <c r="J81" s="121"/>
      <c r="K81" s="121"/>
    </row>
    <row r="82" spans="5:11" x14ac:dyDescent="0.2">
      <c r="E82" s="200"/>
      <c r="H82" s="121"/>
      <c r="I82" s="121"/>
      <c r="J82" s="121"/>
      <c r="K82" s="121"/>
    </row>
    <row r="83" spans="5:11" x14ac:dyDescent="0.2">
      <c r="E83" s="200"/>
      <c r="H83" s="121"/>
      <c r="I83" s="121"/>
      <c r="J83" s="121"/>
      <c r="K83" s="121"/>
    </row>
    <row r="84" spans="5:11" x14ac:dyDescent="0.2">
      <c r="E84" s="200"/>
      <c r="H84" s="121"/>
      <c r="I84" s="121"/>
      <c r="J84" s="121"/>
      <c r="K84" s="121"/>
    </row>
    <row r="85" spans="5:11" x14ac:dyDescent="0.2">
      <c r="E85" s="200"/>
      <c r="H85" s="121"/>
      <c r="I85" s="121"/>
      <c r="J85" s="121"/>
      <c r="K85" s="121"/>
    </row>
    <row r="86" spans="5:11" x14ac:dyDescent="0.2">
      <c r="E86" s="200"/>
      <c r="H86" s="121"/>
      <c r="I86" s="121"/>
      <c r="J86" s="121"/>
      <c r="K86" s="121"/>
    </row>
    <row r="87" spans="5:11" x14ac:dyDescent="0.2">
      <c r="E87" s="200"/>
      <c r="H87" s="121"/>
      <c r="I87" s="121"/>
      <c r="J87" s="121"/>
      <c r="K87" s="121"/>
    </row>
    <row r="88" spans="5:11" x14ac:dyDescent="0.2">
      <c r="E88" s="200"/>
      <c r="H88" s="121"/>
      <c r="I88" s="121"/>
      <c r="J88" s="121"/>
      <c r="K88" s="121"/>
    </row>
    <row r="89" spans="5:11" x14ac:dyDescent="0.2">
      <c r="E89" s="200"/>
      <c r="H89" s="121"/>
      <c r="I89" s="121"/>
      <c r="J89" s="121"/>
      <c r="K89" s="121"/>
    </row>
    <row r="90" spans="5:11" x14ac:dyDescent="0.2">
      <c r="E90" s="200"/>
      <c r="H90" s="121"/>
      <c r="I90" s="121"/>
      <c r="J90" s="121"/>
      <c r="K90" s="121"/>
    </row>
    <row r="91" spans="5:11" x14ac:dyDescent="0.2">
      <c r="E91" s="200"/>
      <c r="H91" s="121"/>
      <c r="I91" s="121"/>
      <c r="J91" s="121"/>
      <c r="K91" s="121"/>
    </row>
    <row r="92" spans="5:11" x14ac:dyDescent="0.2">
      <c r="E92" s="200"/>
      <c r="H92" s="121"/>
      <c r="I92" s="121"/>
      <c r="J92" s="121"/>
      <c r="K92" s="121"/>
    </row>
    <row r="93" spans="5:11" x14ac:dyDescent="0.2">
      <c r="E93" s="200"/>
      <c r="H93" s="121"/>
      <c r="I93" s="121"/>
      <c r="J93" s="121"/>
      <c r="K93" s="121"/>
    </row>
    <row r="94" spans="5:11" x14ac:dyDescent="0.2">
      <c r="E94" s="200"/>
      <c r="H94" s="121"/>
      <c r="I94" s="121"/>
      <c r="J94" s="121"/>
      <c r="K94" s="121"/>
    </row>
    <row r="95" spans="5:11" x14ac:dyDescent="0.2">
      <c r="E95" s="200"/>
      <c r="H95" s="121"/>
      <c r="I95" s="121"/>
      <c r="J95" s="121"/>
      <c r="K95" s="121"/>
    </row>
    <row r="96" spans="5:11" x14ac:dyDescent="0.2">
      <c r="E96" s="200"/>
      <c r="H96" s="121"/>
      <c r="I96" s="121"/>
      <c r="J96" s="121"/>
      <c r="K96" s="121"/>
    </row>
    <row r="97" spans="5:11" x14ac:dyDescent="0.2">
      <c r="E97" s="200"/>
      <c r="H97" s="121"/>
      <c r="I97" s="121"/>
      <c r="J97" s="121"/>
      <c r="K97" s="121"/>
    </row>
    <row r="98" spans="5:11" x14ac:dyDescent="0.2">
      <c r="E98" s="200"/>
      <c r="H98" s="121"/>
      <c r="I98" s="121"/>
      <c r="J98" s="121"/>
      <c r="K98" s="121"/>
    </row>
    <row r="99" spans="5:11" x14ac:dyDescent="0.2">
      <c r="E99" s="200"/>
      <c r="H99" s="121"/>
      <c r="I99" s="121"/>
      <c r="J99" s="121"/>
      <c r="K99" s="121"/>
    </row>
    <row r="100" spans="5:11" x14ac:dyDescent="0.2">
      <c r="E100" s="200"/>
      <c r="H100" s="121"/>
      <c r="I100" s="121"/>
      <c r="J100" s="121"/>
      <c r="K100" s="121"/>
    </row>
    <row r="101" spans="5:11" x14ac:dyDescent="0.2">
      <c r="E101" s="200"/>
      <c r="H101" s="121"/>
      <c r="I101" s="121"/>
      <c r="J101" s="121"/>
      <c r="K101" s="121"/>
    </row>
    <row r="102" spans="5:11" x14ac:dyDescent="0.2">
      <c r="E102" s="200"/>
      <c r="H102" s="121"/>
      <c r="I102" s="121"/>
      <c r="J102" s="121"/>
      <c r="K102" s="121"/>
    </row>
    <row r="103" spans="5:11" x14ac:dyDescent="0.2">
      <c r="E103" s="200"/>
      <c r="H103" s="121"/>
      <c r="I103" s="121"/>
      <c r="J103" s="121"/>
      <c r="K103" s="121"/>
    </row>
    <row r="104" spans="5:11" x14ac:dyDescent="0.2">
      <c r="E104" s="200"/>
      <c r="H104" s="121"/>
      <c r="I104" s="121"/>
      <c r="J104" s="121"/>
      <c r="K104" s="121"/>
    </row>
    <row r="105" spans="5:11" x14ac:dyDescent="0.2">
      <c r="E105" s="200"/>
      <c r="H105" s="121"/>
      <c r="I105" s="121"/>
      <c r="J105" s="121"/>
      <c r="K105" s="121"/>
    </row>
    <row r="106" spans="5:11" x14ac:dyDescent="0.2">
      <c r="E106" s="200"/>
      <c r="H106" s="121"/>
      <c r="I106" s="121"/>
      <c r="J106" s="121"/>
      <c r="K106" s="121"/>
    </row>
    <row r="107" spans="5:11" x14ac:dyDescent="0.2">
      <c r="E107" s="200"/>
      <c r="H107" s="121"/>
      <c r="I107" s="121"/>
      <c r="J107" s="121"/>
      <c r="K107" s="121"/>
    </row>
    <row r="108" spans="5:11" x14ac:dyDescent="0.2">
      <c r="E108" s="200"/>
      <c r="H108" s="121"/>
      <c r="I108" s="121"/>
      <c r="J108" s="121"/>
      <c r="K108" s="121"/>
    </row>
    <row r="109" spans="5:11" x14ac:dyDescent="0.2">
      <c r="E109" s="200"/>
      <c r="H109" s="121"/>
      <c r="I109" s="121"/>
      <c r="J109" s="121"/>
      <c r="K109" s="121"/>
    </row>
    <row r="110" spans="5:11" x14ac:dyDescent="0.2">
      <c r="E110" s="200"/>
      <c r="H110" s="121"/>
      <c r="I110" s="121"/>
      <c r="J110" s="121"/>
      <c r="K110" s="121"/>
    </row>
    <row r="111" spans="5:11" x14ac:dyDescent="0.2">
      <c r="E111" s="200"/>
      <c r="H111" s="121"/>
      <c r="I111" s="121"/>
      <c r="J111" s="121"/>
      <c r="K111" s="121"/>
    </row>
    <row r="112" spans="5:11" x14ac:dyDescent="0.2">
      <c r="E112" s="200"/>
      <c r="H112" s="121"/>
      <c r="I112" s="121"/>
      <c r="J112" s="121"/>
      <c r="K112" s="121"/>
    </row>
    <row r="113" spans="5:11" x14ac:dyDescent="0.2">
      <c r="E113" s="200"/>
      <c r="H113" s="121"/>
      <c r="I113" s="121"/>
      <c r="J113" s="121"/>
      <c r="K113" s="121"/>
    </row>
    <row r="114" spans="5:11" x14ac:dyDescent="0.2">
      <c r="E114" s="200"/>
      <c r="H114" s="121"/>
      <c r="I114" s="121"/>
      <c r="J114" s="121"/>
      <c r="K114" s="121"/>
    </row>
    <row r="115" spans="5:11" x14ac:dyDescent="0.2">
      <c r="E115" s="200"/>
      <c r="H115" s="121"/>
      <c r="I115" s="121"/>
      <c r="J115" s="121"/>
      <c r="K115" s="121"/>
    </row>
    <row r="116" spans="5:11" x14ac:dyDescent="0.2">
      <c r="E116" s="200"/>
      <c r="H116" s="121"/>
      <c r="I116" s="121"/>
      <c r="J116" s="121"/>
      <c r="K116" s="121"/>
    </row>
    <row r="117" spans="5:11" x14ac:dyDescent="0.2">
      <c r="E117" s="200"/>
      <c r="H117" s="121"/>
      <c r="I117" s="121"/>
      <c r="J117" s="121"/>
      <c r="K117" s="121"/>
    </row>
    <row r="118" spans="5:11" x14ac:dyDescent="0.2">
      <c r="E118" s="200"/>
      <c r="H118" s="121"/>
      <c r="I118" s="121"/>
      <c r="J118" s="121"/>
      <c r="K118" s="121"/>
    </row>
    <row r="119" spans="5:11" x14ac:dyDescent="0.2">
      <c r="E119" s="200"/>
      <c r="H119" s="121"/>
      <c r="I119" s="121"/>
      <c r="J119" s="121"/>
      <c r="K119" s="121"/>
    </row>
    <row r="120" spans="5:11" x14ac:dyDescent="0.2">
      <c r="E120" s="200"/>
      <c r="H120" s="121"/>
      <c r="I120" s="121"/>
      <c r="J120" s="121"/>
      <c r="K120" s="121"/>
    </row>
    <row r="121" spans="5:11" x14ac:dyDescent="0.2">
      <c r="E121" s="200"/>
      <c r="H121" s="121"/>
      <c r="I121" s="121"/>
      <c r="J121" s="121"/>
      <c r="K121" s="121"/>
    </row>
    <row r="122" spans="5:11" x14ac:dyDescent="0.2">
      <c r="E122" s="200"/>
      <c r="H122" s="121"/>
      <c r="I122" s="121"/>
      <c r="J122" s="121"/>
      <c r="K122" s="121"/>
    </row>
    <row r="123" spans="5:11" x14ac:dyDescent="0.2">
      <c r="E123" s="200"/>
      <c r="H123" s="121"/>
      <c r="I123" s="121"/>
      <c r="J123" s="121"/>
      <c r="K123" s="121"/>
    </row>
    <row r="124" spans="5:11" x14ac:dyDescent="0.2">
      <c r="E124" s="200"/>
      <c r="H124" s="121"/>
      <c r="I124" s="121"/>
      <c r="J124" s="121"/>
      <c r="K124" s="121"/>
    </row>
    <row r="125" spans="5:11" x14ac:dyDescent="0.2">
      <c r="E125" s="200"/>
      <c r="H125" s="121"/>
      <c r="I125" s="121"/>
      <c r="J125" s="121"/>
      <c r="K125" s="121"/>
    </row>
    <row r="126" spans="5:11" x14ac:dyDescent="0.2">
      <c r="E126" s="200"/>
      <c r="H126" s="121"/>
      <c r="I126" s="121"/>
      <c r="J126" s="121"/>
      <c r="K126" s="121"/>
    </row>
    <row r="127" spans="5:11" x14ac:dyDescent="0.2">
      <c r="E127" s="200"/>
      <c r="H127" s="121"/>
      <c r="I127" s="121"/>
      <c r="J127" s="121"/>
      <c r="K127" s="121"/>
    </row>
    <row r="128" spans="5:11" x14ac:dyDescent="0.2">
      <c r="E128" s="200"/>
      <c r="H128" s="121"/>
      <c r="I128" s="121"/>
      <c r="J128" s="121"/>
      <c r="K128" s="121"/>
    </row>
    <row r="129" spans="5:11" x14ac:dyDescent="0.2">
      <c r="E129" s="200"/>
      <c r="H129" s="121"/>
      <c r="I129" s="121"/>
      <c r="J129" s="121"/>
      <c r="K129" s="121"/>
    </row>
    <row r="130" spans="5:11" x14ac:dyDescent="0.2">
      <c r="E130" s="200"/>
      <c r="H130" s="121"/>
      <c r="I130" s="121"/>
      <c r="J130" s="121"/>
      <c r="K130" s="121"/>
    </row>
    <row r="131" spans="5:11" x14ac:dyDescent="0.2">
      <c r="E131" s="200"/>
      <c r="H131" s="121"/>
      <c r="I131" s="121"/>
      <c r="J131" s="121"/>
      <c r="K131" s="121"/>
    </row>
    <row r="132" spans="5:11" x14ac:dyDescent="0.2">
      <c r="E132" s="200"/>
      <c r="H132" s="121"/>
      <c r="I132" s="121"/>
      <c r="J132" s="121"/>
      <c r="K132" s="121"/>
    </row>
    <row r="133" spans="5:11" x14ac:dyDescent="0.2">
      <c r="E133" s="200"/>
      <c r="H133" s="121"/>
      <c r="I133" s="121"/>
      <c r="J133" s="121"/>
      <c r="K133" s="121"/>
    </row>
    <row r="134" spans="5:11" x14ac:dyDescent="0.2">
      <c r="E134" s="200"/>
      <c r="H134" s="121"/>
      <c r="I134" s="121"/>
      <c r="J134" s="121"/>
      <c r="K134" s="121"/>
    </row>
    <row r="135" spans="5:11" x14ac:dyDescent="0.2">
      <c r="E135" s="200"/>
      <c r="H135" s="121"/>
      <c r="I135" s="121"/>
      <c r="J135" s="121"/>
      <c r="K135" s="121"/>
    </row>
    <row r="136" spans="5:11" x14ac:dyDescent="0.2">
      <c r="E136" s="200"/>
      <c r="H136" s="121"/>
      <c r="I136" s="121"/>
      <c r="J136" s="121"/>
      <c r="K136" s="121"/>
    </row>
    <row r="137" spans="5:11" x14ac:dyDescent="0.2">
      <c r="E137" s="200"/>
      <c r="H137" s="121"/>
      <c r="I137" s="121"/>
      <c r="J137" s="121"/>
      <c r="K137" s="121"/>
    </row>
    <row r="138" spans="5:11" x14ac:dyDescent="0.2">
      <c r="E138" s="200"/>
      <c r="H138" s="121"/>
      <c r="I138" s="121"/>
      <c r="J138" s="121"/>
      <c r="K138" s="121"/>
    </row>
    <row r="139" spans="5:11" x14ac:dyDescent="0.2">
      <c r="E139" s="200"/>
      <c r="H139" s="121"/>
      <c r="I139" s="121"/>
      <c r="J139" s="121"/>
      <c r="K139" s="121"/>
    </row>
    <row r="140" spans="5:11" x14ac:dyDescent="0.2">
      <c r="E140" s="200"/>
      <c r="H140" s="121"/>
      <c r="I140" s="121"/>
      <c r="J140" s="121"/>
      <c r="K140" s="121"/>
    </row>
    <row r="141" spans="5:11" x14ac:dyDescent="0.2">
      <c r="E141" s="200"/>
      <c r="H141" s="121"/>
      <c r="I141" s="121"/>
      <c r="J141" s="121"/>
      <c r="K141" s="121"/>
    </row>
    <row r="142" spans="5:11" x14ac:dyDescent="0.2">
      <c r="E142" s="200"/>
      <c r="H142" s="121"/>
      <c r="I142" s="121"/>
      <c r="J142" s="121"/>
      <c r="K142" s="121"/>
    </row>
    <row r="143" spans="5:11" x14ac:dyDescent="0.2">
      <c r="E143" s="200"/>
      <c r="H143" s="121"/>
      <c r="I143" s="121"/>
      <c r="J143" s="121"/>
      <c r="K143" s="121"/>
    </row>
    <row r="144" spans="5:11" x14ac:dyDescent="0.2">
      <c r="E144" s="200"/>
      <c r="H144" s="121"/>
      <c r="I144" s="121"/>
      <c r="J144" s="121"/>
      <c r="K144" s="121"/>
    </row>
    <row r="145" spans="5:11" x14ac:dyDescent="0.2">
      <c r="E145" s="200"/>
      <c r="H145" s="121"/>
      <c r="I145" s="121"/>
      <c r="J145" s="121"/>
      <c r="K145" s="121"/>
    </row>
    <row r="146" spans="5:11" x14ac:dyDescent="0.2">
      <c r="E146" s="200"/>
      <c r="H146" s="121"/>
      <c r="I146" s="121"/>
      <c r="J146" s="121"/>
      <c r="K146" s="121"/>
    </row>
    <row r="147" spans="5:11" x14ac:dyDescent="0.2">
      <c r="E147" s="200"/>
      <c r="H147" s="121"/>
      <c r="I147" s="121"/>
      <c r="J147" s="121"/>
      <c r="K147" s="121"/>
    </row>
    <row r="148" spans="5:11" x14ac:dyDescent="0.2">
      <c r="E148" s="200"/>
      <c r="H148" s="121"/>
      <c r="I148" s="121"/>
      <c r="J148" s="121"/>
      <c r="K148" s="121"/>
    </row>
    <row r="149" spans="5:11" x14ac:dyDescent="0.2">
      <c r="E149" s="200"/>
      <c r="H149" s="121"/>
      <c r="I149" s="121"/>
      <c r="J149" s="121"/>
      <c r="K149" s="121"/>
    </row>
    <row r="150" spans="5:11" x14ac:dyDescent="0.2">
      <c r="E150" s="200"/>
      <c r="H150" s="121"/>
      <c r="I150" s="121"/>
      <c r="J150" s="121"/>
      <c r="K150" s="121"/>
    </row>
    <row r="151" spans="5:11" x14ac:dyDescent="0.2">
      <c r="E151" s="200"/>
      <c r="H151" s="121"/>
      <c r="I151" s="121"/>
      <c r="J151" s="121"/>
      <c r="K151" s="121"/>
    </row>
    <row r="152" spans="5:11" x14ac:dyDescent="0.2">
      <c r="E152" s="200"/>
      <c r="H152" s="121"/>
      <c r="I152" s="121"/>
      <c r="J152" s="121"/>
      <c r="K152" s="121"/>
    </row>
    <row r="153" spans="5:11" x14ac:dyDescent="0.2">
      <c r="E153" s="200"/>
      <c r="H153" s="121"/>
      <c r="I153" s="121"/>
      <c r="J153" s="121"/>
      <c r="K153" s="121"/>
    </row>
    <row r="154" spans="5:11" x14ac:dyDescent="0.2">
      <c r="E154" s="200"/>
      <c r="H154" s="121"/>
      <c r="I154" s="121"/>
      <c r="J154" s="121"/>
      <c r="K154" s="121"/>
    </row>
    <row r="155" spans="5:11" x14ac:dyDescent="0.2">
      <c r="E155" s="200"/>
      <c r="H155" s="121"/>
      <c r="I155" s="121"/>
      <c r="J155" s="121"/>
      <c r="K155" s="121"/>
    </row>
    <row r="156" spans="5:11" x14ac:dyDescent="0.2">
      <c r="E156" s="200"/>
      <c r="H156" s="121"/>
      <c r="I156" s="121"/>
      <c r="J156" s="121"/>
      <c r="K156" s="121"/>
    </row>
    <row r="157" spans="5:11" x14ac:dyDescent="0.2">
      <c r="E157" s="200"/>
      <c r="H157" s="121"/>
      <c r="I157" s="121"/>
      <c r="J157" s="121"/>
      <c r="K157" s="121"/>
    </row>
    <row r="158" spans="5:11" x14ac:dyDescent="0.2">
      <c r="E158" s="200"/>
      <c r="H158" s="121"/>
      <c r="I158" s="121"/>
      <c r="J158" s="121"/>
      <c r="K158" s="121"/>
    </row>
    <row r="159" spans="5:11" x14ac:dyDescent="0.2">
      <c r="E159" s="200"/>
      <c r="H159" s="121"/>
      <c r="I159" s="121"/>
      <c r="J159" s="121"/>
      <c r="K159" s="121"/>
    </row>
    <row r="160" spans="5:11" x14ac:dyDescent="0.2">
      <c r="E160" s="200"/>
      <c r="H160" s="121"/>
      <c r="I160" s="121"/>
      <c r="J160" s="121"/>
      <c r="K160" s="121"/>
    </row>
    <row r="161" spans="5:11" x14ac:dyDescent="0.2">
      <c r="E161" s="200"/>
      <c r="H161" s="121"/>
      <c r="I161" s="121"/>
      <c r="J161" s="121"/>
      <c r="K161" s="121"/>
    </row>
    <row r="162" spans="5:11" x14ac:dyDescent="0.2">
      <c r="E162" s="200"/>
      <c r="H162" s="121"/>
      <c r="I162" s="121"/>
      <c r="J162" s="121"/>
      <c r="K162" s="121"/>
    </row>
    <row r="163" spans="5:11" x14ac:dyDescent="0.2">
      <c r="E163" s="200"/>
      <c r="H163" s="121"/>
      <c r="I163" s="121"/>
      <c r="J163" s="121"/>
      <c r="K163" s="121"/>
    </row>
    <row r="164" spans="5:11" x14ac:dyDescent="0.2">
      <c r="E164" s="200"/>
      <c r="H164" s="121"/>
      <c r="I164" s="121"/>
      <c r="J164" s="121"/>
      <c r="K164" s="121"/>
    </row>
    <row r="165" spans="5:11" x14ac:dyDescent="0.2">
      <c r="E165" s="200"/>
      <c r="H165" s="121"/>
      <c r="I165" s="121"/>
      <c r="J165" s="121"/>
      <c r="K165" s="121"/>
    </row>
    <row r="166" spans="5:11" x14ac:dyDescent="0.2">
      <c r="E166" s="200"/>
      <c r="H166" s="121"/>
      <c r="I166" s="121"/>
      <c r="J166" s="121"/>
      <c r="K166" s="121"/>
    </row>
    <row r="167" spans="5:11" x14ac:dyDescent="0.2">
      <c r="E167" s="200"/>
      <c r="H167" s="121"/>
      <c r="I167" s="121"/>
      <c r="J167" s="121"/>
      <c r="K167" s="121"/>
    </row>
    <row r="168" spans="5:11" x14ac:dyDescent="0.2">
      <c r="E168" s="200"/>
      <c r="H168" s="121"/>
      <c r="I168" s="121"/>
      <c r="J168" s="121"/>
      <c r="K168" s="121"/>
    </row>
    <row r="169" spans="5:11" x14ac:dyDescent="0.2">
      <c r="E169" s="200"/>
      <c r="H169" s="121"/>
      <c r="I169" s="121"/>
      <c r="J169" s="121"/>
      <c r="K169" s="121"/>
    </row>
    <row r="170" spans="5:11" x14ac:dyDescent="0.2">
      <c r="E170" s="200"/>
      <c r="H170" s="121"/>
      <c r="I170" s="121"/>
      <c r="J170" s="121"/>
      <c r="K170" s="121"/>
    </row>
    <row r="171" spans="5:11" x14ac:dyDescent="0.2">
      <c r="E171" s="200"/>
      <c r="H171" s="121"/>
      <c r="I171" s="121"/>
      <c r="J171" s="121"/>
      <c r="K171" s="121"/>
    </row>
    <row r="172" spans="5:11" x14ac:dyDescent="0.2">
      <c r="E172" s="200"/>
      <c r="H172" s="121"/>
      <c r="I172" s="121"/>
      <c r="J172" s="121"/>
      <c r="K172" s="121"/>
    </row>
    <row r="173" spans="5:11" x14ac:dyDescent="0.2">
      <c r="E173" s="200"/>
      <c r="H173" s="121"/>
      <c r="I173" s="121"/>
      <c r="J173" s="121"/>
      <c r="K173" s="121"/>
    </row>
    <row r="174" spans="5:11" x14ac:dyDescent="0.2">
      <c r="E174" s="200"/>
    </row>
    <row r="175" spans="5:11" x14ac:dyDescent="0.2">
      <c r="E175" s="200"/>
    </row>
    <row r="176" spans="5:11" x14ac:dyDescent="0.2">
      <c r="E176" s="200"/>
    </row>
    <row r="177" spans="5:5" x14ac:dyDescent="0.2">
      <c r="E177" s="200"/>
    </row>
    <row r="178" spans="5:5" x14ac:dyDescent="0.2">
      <c r="E178" s="200"/>
    </row>
    <row r="179" spans="5:5" x14ac:dyDescent="0.2">
      <c r="E179" s="200"/>
    </row>
    <row r="180" spans="5:5" x14ac:dyDescent="0.2">
      <c r="E180" s="200"/>
    </row>
    <row r="181" spans="5:5" x14ac:dyDescent="0.2">
      <c r="E181" s="200"/>
    </row>
    <row r="182" spans="5:5" x14ac:dyDescent="0.2">
      <c r="E182" s="200"/>
    </row>
    <row r="183" spans="5:5" x14ac:dyDescent="0.2">
      <c r="E183" s="200"/>
    </row>
    <row r="184" spans="5:5" x14ac:dyDescent="0.2">
      <c r="E184" s="200"/>
    </row>
    <row r="185" spans="5:5" x14ac:dyDescent="0.2">
      <c r="E185" s="200"/>
    </row>
    <row r="186" spans="5:5" x14ac:dyDescent="0.2">
      <c r="E186" s="200"/>
    </row>
    <row r="187" spans="5:5" x14ac:dyDescent="0.2">
      <c r="E187" s="200"/>
    </row>
    <row r="188" spans="5:5" x14ac:dyDescent="0.2">
      <c r="E188" s="200"/>
    </row>
    <row r="189" spans="5:5" x14ac:dyDescent="0.2">
      <c r="E189" s="200"/>
    </row>
    <row r="190" spans="5:5" x14ac:dyDescent="0.2">
      <c r="E190" s="200"/>
    </row>
    <row r="191" spans="5:5" x14ac:dyDescent="0.2">
      <c r="E191" s="200"/>
    </row>
    <row r="192" spans="5:5" x14ac:dyDescent="0.2">
      <c r="E192" s="200"/>
    </row>
    <row r="193" spans="5:5" x14ac:dyDescent="0.2">
      <c r="E193" s="200"/>
    </row>
    <row r="194" spans="5:5" x14ac:dyDescent="0.2">
      <c r="E194" s="200"/>
    </row>
    <row r="195" spans="5:5" x14ac:dyDescent="0.2">
      <c r="E195" s="200"/>
    </row>
    <row r="196" spans="5:5" x14ac:dyDescent="0.2">
      <c r="E196" s="200"/>
    </row>
    <row r="197" spans="5:5" x14ac:dyDescent="0.2">
      <c r="E197" s="200"/>
    </row>
    <row r="198" spans="5:5" x14ac:dyDescent="0.2">
      <c r="E198" s="200"/>
    </row>
    <row r="199" spans="5:5" x14ac:dyDescent="0.2">
      <c r="E199" s="200"/>
    </row>
    <row r="200" spans="5:5" x14ac:dyDescent="0.2">
      <c r="E200" s="200"/>
    </row>
    <row r="201" spans="5:5" x14ac:dyDescent="0.2">
      <c r="E201" s="200"/>
    </row>
    <row r="202" spans="5:5" x14ac:dyDescent="0.2">
      <c r="E202" s="200"/>
    </row>
    <row r="203" spans="5:5" x14ac:dyDescent="0.2">
      <c r="E203" s="200"/>
    </row>
    <row r="204" spans="5:5" x14ac:dyDescent="0.2">
      <c r="E204" s="200"/>
    </row>
    <row r="205" spans="5:5" x14ac:dyDescent="0.2">
      <c r="E205" s="200"/>
    </row>
    <row r="206" spans="5:5" x14ac:dyDescent="0.2">
      <c r="E206" s="200"/>
    </row>
    <row r="207" spans="5:5" x14ac:dyDescent="0.2">
      <c r="E207" s="200"/>
    </row>
    <row r="208" spans="5:5" x14ac:dyDescent="0.2">
      <c r="E208" s="200"/>
    </row>
    <row r="209" spans="5:5" x14ac:dyDescent="0.2">
      <c r="E209" s="200"/>
    </row>
    <row r="210" spans="5:5" x14ac:dyDescent="0.2">
      <c r="E210" s="200"/>
    </row>
    <row r="211" spans="5:5" x14ac:dyDescent="0.2">
      <c r="E211" s="200"/>
    </row>
    <row r="212" spans="5:5" x14ac:dyDescent="0.2">
      <c r="E212" s="200"/>
    </row>
    <row r="213" spans="5:5" x14ac:dyDescent="0.2">
      <c r="E213" s="200"/>
    </row>
    <row r="214" spans="5:5" x14ac:dyDescent="0.2">
      <c r="E214" s="200"/>
    </row>
    <row r="215" spans="5:5" x14ac:dyDescent="0.2">
      <c r="E215" s="200"/>
    </row>
    <row r="216" spans="5:5" x14ac:dyDescent="0.2">
      <c r="E216" s="200"/>
    </row>
    <row r="217" spans="5:5" x14ac:dyDescent="0.2">
      <c r="E217" s="200"/>
    </row>
    <row r="218" spans="5:5" x14ac:dyDescent="0.2">
      <c r="E218" s="200"/>
    </row>
    <row r="219" spans="5:5" x14ac:dyDescent="0.2">
      <c r="E219" s="200"/>
    </row>
    <row r="220" spans="5:5" x14ac:dyDescent="0.2">
      <c r="E220" s="200"/>
    </row>
    <row r="221" spans="5:5" x14ac:dyDescent="0.2">
      <c r="E221" s="200"/>
    </row>
    <row r="222" spans="5:5" x14ac:dyDescent="0.2">
      <c r="E222" s="200"/>
    </row>
    <row r="223" spans="5:5" x14ac:dyDescent="0.2">
      <c r="E223" s="200"/>
    </row>
    <row r="224" spans="5:5" x14ac:dyDescent="0.2">
      <c r="E224" s="200"/>
    </row>
    <row r="225" spans="5:5" x14ac:dyDescent="0.2">
      <c r="E225" s="200"/>
    </row>
    <row r="226" spans="5:5" x14ac:dyDescent="0.2">
      <c r="E226" s="200"/>
    </row>
    <row r="227" spans="5:5" x14ac:dyDescent="0.2">
      <c r="E227" s="200"/>
    </row>
    <row r="228" spans="5:5" x14ac:dyDescent="0.2">
      <c r="E228" s="200"/>
    </row>
    <row r="229" spans="5:5" x14ac:dyDescent="0.2">
      <c r="E229" s="200"/>
    </row>
    <row r="230" spans="5:5" x14ac:dyDescent="0.2">
      <c r="E230" s="200"/>
    </row>
    <row r="231" spans="5:5" x14ac:dyDescent="0.2">
      <c r="E231" s="200"/>
    </row>
    <row r="232" spans="5:5" x14ac:dyDescent="0.2">
      <c r="E232" s="200"/>
    </row>
    <row r="233" spans="5:5" x14ac:dyDescent="0.2">
      <c r="E233" s="200"/>
    </row>
    <row r="234" spans="5:5" x14ac:dyDescent="0.2">
      <c r="E234" s="200"/>
    </row>
    <row r="235" spans="5:5" x14ac:dyDescent="0.2">
      <c r="E235" s="200"/>
    </row>
    <row r="236" spans="5:5" x14ac:dyDescent="0.2">
      <c r="E236" s="200"/>
    </row>
    <row r="237" spans="5:5" x14ac:dyDescent="0.2">
      <c r="E237" s="200"/>
    </row>
    <row r="238" spans="5:5" x14ac:dyDescent="0.2">
      <c r="E238" s="200"/>
    </row>
    <row r="239" spans="5:5" x14ac:dyDescent="0.2">
      <c r="E239" s="200"/>
    </row>
    <row r="240" spans="5:5" x14ac:dyDescent="0.2">
      <c r="E240" s="200"/>
    </row>
    <row r="241" spans="5:5" x14ac:dyDescent="0.2">
      <c r="E241" s="200"/>
    </row>
    <row r="242" spans="5:5" x14ac:dyDescent="0.2">
      <c r="E242" s="200"/>
    </row>
    <row r="243" spans="5:5" x14ac:dyDescent="0.2">
      <c r="E243" s="200"/>
    </row>
    <row r="244" spans="5:5" x14ac:dyDescent="0.2">
      <c r="E244" s="200"/>
    </row>
    <row r="245" spans="5:5" x14ac:dyDescent="0.2">
      <c r="E245" s="200"/>
    </row>
    <row r="246" spans="5:5" x14ac:dyDescent="0.2">
      <c r="E246" s="200"/>
    </row>
    <row r="247" spans="5:5" x14ac:dyDescent="0.2">
      <c r="E247" s="200"/>
    </row>
    <row r="248" spans="5:5" x14ac:dyDescent="0.2">
      <c r="E248" s="200"/>
    </row>
    <row r="249" spans="5:5" x14ac:dyDescent="0.2">
      <c r="E249" s="200"/>
    </row>
    <row r="250" spans="5:5" x14ac:dyDescent="0.2">
      <c r="E250" s="200"/>
    </row>
    <row r="251" spans="5:5" x14ac:dyDescent="0.2">
      <c r="E251" s="200"/>
    </row>
    <row r="252" spans="5:5" x14ac:dyDescent="0.2">
      <c r="E252" s="200"/>
    </row>
    <row r="253" spans="5:5" x14ac:dyDescent="0.2">
      <c r="E253" s="200"/>
    </row>
    <row r="254" spans="5:5" x14ac:dyDescent="0.2">
      <c r="E254" s="200"/>
    </row>
    <row r="255" spans="5:5" x14ac:dyDescent="0.2">
      <c r="E255" s="200"/>
    </row>
    <row r="256" spans="5:5" x14ac:dyDescent="0.2">
      <c r="E256" s="200"/>
    </row>
    <row r="257" spans="5:5" x14ac:dyDescent="0.2">
      <c r="E257" s="200"/>
    </row>
    <row r="258" spans="5:5" x14ac:dyDescent="0.2">
      <c r="E258" s="200"/>
    </row>
    <row r="259" spans="5:5" x14ac:dyDescent="0.2">
      <c r="E259" s="200"/>
    </row>
    <row r="260" spans="5:5" x14ac:dyDescent="0.2">
      <c r="E260" s="200"/>
    </row>
    <row r="261" spans="5:5" x14ac:dyDescent="0.2">
      <c r="E261" s="200"/>
    </row>
    <row r="262" spans="5:5" x14ac:dyDescent="0.2">
      <c r="E262" s="200"/>
    </row>
    <row r="263" spans="5:5" x14ac:dyDescent="0.2">
      <c r="E263" s="200"/>
    </row>
    <row r="264" spans="5:5" x14ac:dyDescent="0.2">
      <c r="E264" s="200"/>
    </row>
    <row r="265" spans="5:5" x14ac:dyDescent="0.2">
      <c r="E265" s="200"/>
    </row>
    <row r="266" spans="5:5" x14ac:dyDescent="0.2">
      <c r="E266" s="200"/>
    </row>
    <row r="267" spans="5:5" x14ac:dyDescent="0.2">
      <c r="E267" s="200"/>
    </row>
    <row r="268" spans="5:5" x14ac:dyDescent="0.2">
      <c r="E268" s="200"/>
    </row>
    <row r="269" spans="5:5" x14ac:dyDescent="0.2">
      <c r="E269" s="200"/>
    </row>
    <row r="270" spans="5:5" x14ac:dyDescent="0.2">
      <c r="E270" s="200"/>
    </row>
    <row r="271" spans="5:5" x14ac:dyDescent="0.2">
      <c r="E271" s="200"/>
    </row>
    <row r="272" spans="5:5" x14ac:dyDescent="0.2">
      <c r="E272" s="200"/>
    </row>
    <row r="273" spans="5:5" x14ac:dyDescent="0.2">
      <c r="E273" s="200"/>
    </row>
    <row r="274" spans="5:5" x14ac:dyDescent="0.2">
      <c r="E274" s="200"/>
    </row>
    <row r="275" spans="5:5" x14ac:dyDescent="0.2">
      <c r="E275" s="200"/>
    </row>
    <row r="276" spans="5:5" x14ac:dyDescent="0.2">
      <c r="E276" s="200"/>
    </row>
    <row r="277" spans="5:5" x14ac:dyDescent="0.2">
      <c r="E277" s="200"/>
    </row>
    <row r="278" spans="5:5" x14ac:dyDescent="0.2">
      <c r="E278" s="200"/>
    </row>
    <row r="279" spans="5:5" x14ac:dyDescent="0.2">
      <c r="E279" s="200"/>
    </row>
    <row r="280" spans="5:5" x14ac:dyDescent="0.2">
      <c r="E280" s="200"/>
    </row>
    <row r="281" spans="5:5" x14ac:dyDescent="0.2">
      <c r="E281" s="200"/>
    </row>
    <row r="282" spans="5:5" x14ac:dyDescent="0.2">
      <c r="E282" s="200"/>
    </row>
    <row r="283" spans="5:5" x14ac:dyDescent="0.2">
      <c r="E283" s="200"/>
    </row>
    <row r="284" spans="5:5" x14ac:dyDescent="0.2">
      <c r="E284" s="200"/>
    </row>
    <row r="285" spans="5:5" x14ac:dyDescent="0.2">
      <c r="E285" s="200"/>
    </row>
    <row r="286" spans="5:5" x14ac:dyDescent="0.2">
      <c r="E286" s="200"/>
    </row>
    <row r="287" spans="5:5" x14ac:dyDescent="0.2">
      <c r="E287" s="200"/>
    </row>
    <row r="288" spans="5:5" x14ac:dyDescent="0.2">
      <c r="E288" s="200"/>
    </row>
    <row r="289" spans="5:5" x14ac:dyDescent="0.2">
      <c r="E289" s="200"/>
    </row>
    <row r="290" spans="5:5" x14ac:dyDescent="0.2">
      <c r="E290" s="200"/>
    </row>
    <row r="291" spans="5:5" x14ac:dyDescent="0.2">
      <c r="E291" s="200"/>
    </row>
    <row r="292" spans="5:5" x14ac:dyDescent="0.2">
      <c r="E292" s="200"/>
    </row>
    <row r="293" spans="5:5" x14ac:dyDescent="0.2">
      <c r="E293" s="200"/>
    </row>
    <row r="294" spans="5:5" x14ac:dyDescent="0.2">
      <c r="E294" s="200"/>
    </row>
    <row r="295" spans="5:5" x14ac:dyDescent="0.2">
      <c r="E295" s="200"/>
    </row>
    <row r="296" spans="5:5" x14ac:dyDescent="0.2">
      <c r="E296" s="200"/>
    </row>
    <row r="297" spans="5:5" x14ac:dyDescent="0.2">
      <c r="E297" s="200"/>
    </row>
    <row r="298" spans="5:5" x14ac:dyDescent="0.2">
      <c r="E298" s="200"/>
    </row>
    <row r="299" spans="5:5" x14ac:dyDescent="0.2">
      <c r="E299" s="200"/>
    </row>
    <row r="300" spans="5:5" x14ac:dyDescent="0.2">
      <c r="E300" s="200"/>
    </row>
    <row r="301" spans="5:5" x14ac:dyDescent="0.2">
      <c r="E301" s="200"/>
    </row>
    <row r="302" spans="5:5" x14ac:dyDescent="0.2">
      <c r="E302" s="200"/>
    </row>
    <row r="303" spans="5:5" x14ac:dyDescent="0.2">
      <c r="E303" s="200"/>
    </row>
    <row r="304" spans="5:5" x14ac:dyDescent="0.2">
      <c r="E304" s="200"/>
    </row>
    <row r="305" spans="5:5" x14ac:dyDescent="0.2">
      <c r="E305" s="200"/>
    </row>
    <row r="306" spans="5:5" x14ac:dyDescent="0.2">
      <c r="E306" s="200"/>
    </row>
    <row r="307" spans="5:5" x14ac:dyDescent="0.2">
      <c r="E307" s="200"/>
    </row>
    <row r="308" spans="5:5" x14ac:dyDescent="0.2">
      <c r="E308" s="200"/>
    </row>
    <row r="309" spans="5:5" x14ac:dyDescent="0.2">
      <c r="E309" s="200"/>
    </row>
    <row r="310" spans="5:5" x14ac:dyDescent="0.2">
      <c r="E310" s="200"/>
    </row>
    <row r="311" spans="5:5" x14ac:dyDescent="0.2">
      <c r="E311" s="200"/>
    </row>
    <row r="312" spans="5:5" x14ac:dyDescent="0.2">
      <c r="E312" s="200"/>
    </row>
    <row r="313" spans="5:5" x14ac:dyDescent="0.2">
      <c r="E313" s="200"/>
    </row>
    <row r="314" spans="5:5" x14ac:dyDescent="0.2">
      <c r="E314" s="200"/>
    </row>
    <row r="315" spans="5:5" x14ac:dyDescent="0.2">
      <c r="E315" s="200"/>
    </row>
    <row r="316" spans="5:5" x14ac:dyDescent="0.2">
      <c r="E316" s="200"/>
    </row>
    <row r="317" spans="5:5" x14ac:dyDescent="0.2">
      <c r="E317" s="200"/>
    </row>
    <row r="318" spans="5:5" x14ac:dyDescent="0.2">
      <c r="E318" s="200"/>
    </row>
    <row r="319" spans="5:5" x14ac:dyDescent="0.2">
      <c r="E319" s="200"/>
    </row>
    <row r="320" spans="5:5" x14ac:dyDescent="0.2">
      <c r="E320" s="200"/>
    </row>
    <row r="321" spans="5:5" x14ac:dyDescent="0.2">
      <c r="E321" s="200"/>
    </row>
    <row r="322" spans="5:5" x14ac:dyDescent="0.2">
      <c r="E322" s="200"/>
    </row>
    <row r="323" spans="5:5" x14ac:dyDescent="0.2">
      <c r="E323" s="200"/>
    </row>
    <row r="324" spans="5:5" x14ac:dyDescent="0.2">
      <c r="E324" s="200"/>
    </row>
    <row r="325" spans="5:5" x14ac:dyDescent="0.2">
      <c r="E325" s="200"/>
    </row>
    <row r="326" spans="5:5" x14ac:dyDescent="0.2">
      <c r="E326" s="200"/>
    </row>
    <row r="327" spans="5:5" x14ac:dyDescent="0.2">
      <c r="E327" s="200"/>
    </row>
    <row r="328" spans="5:5" x14ac:dyDescent="0.2">
      <c r="E328" s="200"/>
    </row>
    <row r="329" spans="5:5" x14ac:dyDescent="0.2">
      <c r="E329" s="200"/>
    </row>
    <row r="330" spans="5:5" x14ac:dyDescent="0.2">
      <c r="E330" s="200"/>
    </row>
    <row r="331" spans="5:5" x14ac:dyDescent="0.2">
      <c r="E331" s="200"/>
    </row>
    <row r="332" spans="5:5" x14ac:dyDescent="0.2">
      <c r="E332" s="200"/>
    </row>
    <row r="333" spans="5:5" x14ac:dyDescent="0.2">
      <c r="E333" s="200"/>
    </row>
    <row r="334" spans="5:5" x14ac:dyDescent="0.2">
      <c r="E334" s="200"/>
    </row>
    <row r="335" spans="5:5" x14ac:dyDescent="0.2">
      <c r="E335" s="200"/>
    </row>
    <row r="336" spans="5:5" x14ac:dyDescent="0.2">
      <c r="E336" s="200"/>
    </row>
    <row r="337" spans="5:5" x14ac:dyDescent="0.2">
      <c r="E337" s="200"/>
    </row>
    <row r="338" spans="5:5" x14ac:dyDescent="0.2">
      <c r="E338" s="200"/>
    </row>
    <row r="339" spans="5:5" x14ac:dyDescent="0.2">
      <c r="E339" s="200"/>
    </row>
    <row r="340" spans="5:5" x14ac:dyDescent="0.2">
      <c r="E340" s="200"/>
    </row>
    <row r="341" spans="5:5" x14ac:dyDescent="0.2">
      <c r="E341" s="200"/>
    </row>
    <row r="342" spans="5:5" x14ac:dyDescent="0.2">
      <c r="E342" s="200"/>
    </row>
    <row r="343" spans="5:5" x14ac:dyDescent="0.2">
      <c r="E343" s="200"/>
    </row>
    <row r="344" spans="5:5" x14ac:dyDescent="0.2">
      <c r="E344" s="200"/>
    </row>
    <row r="345" spans="5:5" x14ac:dyDescent="0.2">
      <c r="E345" s="200"/>
    </row>
    <row r="346" spans="5:5" x14ac:dyDescent="0.2">
      <c r="E346" s="200"/>
    </row>
    <row r="347" spans="5:5" x14ac:dyDescent="0.2">
      <c r="E347" s="200"/>
    </row>
    <row r="348" spans="5:5" x14ac:dyDescent="0.2">
      <c r="E348" s="200"/>
    </row>
    <row r="349" spans="5:5" x14ac:dyDescent="0.2">
      <c r="E349" s="200"/>
    </row>
    <row r="350" spans="5:5" x14ac:dyDescent="0.2">
      <c r="E350" s="200"/>
    </row>
    <row r="351" spans="5:5" x14ac:dyDescent="0.2">
      <c r="E351" s="200"/>
    </row>
    <row r="352" spans="5:5" x14ac:dyDescent="0.2">
      <c r="E352" s="200"/>
    </row>
    <row r="353" spans="5:5" x14ac:dyDescent="0.2">
      <c r="E353" s="200"/>
    </row>
    <row r="354" spans="5:5" x14ac:dyDescent="0.2">
      <c r="E354" s="200"/>
    </row>
    <row r="355" spans="5:5" x14ac:dyDescent="0.2">
      <c r="E355" s="200"/>
    </row>
    <row r="356" spans="5:5" x14ac:dyDescent="0.2">
      <c r="E356" s="200"/>
    </row>
    <row r="357" spans="5:5" x14ac:dyDescent="0.2">
      <c r="E357" s="200"/>
    </row>
    <row r="358" spans="5:5" x14ac:dyDescent="0.2">
      <c r="E358" s="200"/>
    </row>
    <row r="359" spans="5:5" x14ac:dyDescent="0.2">
      <c r="E359" s="200"/>
    </row>
    <row r="360" spans="5:5" x14ac:dyDescent="0.2">
      <c r="E360" s="200"/>
    </row>
    <row r="361" spans="5:5" x14ac:dyDescent="0.2">
      <c r="E361" s="200"/>
    </row>
    <row r="362" spans="5:5" x14ac:dyDescent="0.2">
      <c r="E362" s="200"/>
    </row>
    <row r="363" spans="5:5" x14ac:dyDescent="0.2">
      <c r="E363" s="200"/>
    </row>
    <row r="364" spans="5:5" x14ac:dyDescent="0.2">
      <c r="E364" s="200"/>
    </row>
    <row r="365" spans="5:5" x14ac:dyDescent="0.2">
      <c r="E365" s="200"/>
    </row>
    <row r="366" spans="5:5" x14ac:dyDescent="0.2">
      <c r="E366" s="200"/>
    </row>
    <row r="367" spans="5:5" x14ac:dyDescent="0.2">
      <c r="E367" s="200"/>
    </row>
    <row r="368" spans="5:5" x14ac:dyDescent="0.2">
      <c r="E368" s="200"/>
    </row>
    <row r="369" spans="5:5" x14ac:dyDescent="0.2">
      <c r="E369" s="200"/>
    </row>
    <row r="370" spans="5:5" x14ac:dyDescent="0.2">
      <c r="E370" s="200"/>
    </row>
    <row r="371" spans="5:5" x14ac:dyDescent="0.2">
      <c r="E371" s="200"/>
    </row>
    <row r="372" spans="5:5" x14ac:dyDescent="0.2">
      <c r="E372" s="200"/>
    </row>
    <row r="373" spans="5:5" x14ac:dyDescent="0.2">
      <c r="E373" s="200"/>
    </row>
    <row r="374" spans="5:5" x14ac:dyDescent="0.2">
      <c r="E374" s="200"/>
    </row>
    <row r="375" spans="5:5" x14ac:dyDescent="0.2">
      <c r="E375" s="200"/>
    </row>
    <row r="376" spans="5:5" x14ac:dyDescent="0.2">
      <c r="E376" s="200"/>
    </row>
    <row r="377" spans="5:5" x14ac:dyDescent="0.2">
      <c r="E377" s="200"/>
    </row>
    <row r="378" spans="5:5" x14ac:dyDescent="0.2">
      <c r="E378" s="200"/>
    </row>
    <row r="379" spans="5:5" x14ac:dyDescent="0.2">
      <c r="E379" s="200"/>
    </row>
    <row r="380" spans="5:5" x14ac:dyDescent="0.2">
      <c r="E380" s="200"/>
    </row>
    <row r="381" spans="5:5" x14ac:dyDescent="0.2">
      <c r="E381" s="200"/>
    </row>
    <row r="382" spans="5:5" x14ac:dyDescent="0.2">
      <c r="E382" s="200"/>
    </row>
    <row r="383" spans="5:5" x14ac:dyDescent="0.2">
      <c r="E383" s="200"/>
    </row>
    <row r="384" spans="5:5" x14ac:dyDescent="0.2">
      <c r="E384" s="200"/>
    </row>
    <row r="385" spans="5:5" x14ac:dyDescent="0.2">
      <c r="E385" s="200"/>
    </row>
    <row r="386" spans="5:5" x14ac:dyDescent="0.2">
      <c r="E386" s="200"/>
    </row>
    <row r="387" spans="5:5" x14ac:dyDescent="0.2">
      <c r="E387" s="200"/>
    </row>
    <row r="388" spans="5:5" x14ac:dyDescent="0.2">
      <c r="E388" s="200"/>
    </row>
    <row r="389" spans="5:5" x14ac:dyDescent="0.2">
      <c r="E389" s="200"/>
    </row>
    <row r="390" spans="5:5" x14ac:dyDescent="0.2">
      <c r="E390" s="200"/>
    </row>
    <row r="391" spans="5:5" x14ac:dyDescent="0.2">
      <c r="E391" s="200"/>
    </row>
    <row r="392" spans="5:5" x14ac:dyDescent="0.2">
      <c r="E392" s="200"/>
    </row>
    <row r="393" spans="5:5" x14ac:dyDescent="0.2">
      <c r="E393" s="200"/>
    </row>
    <row r="394" spans="5:5" x14ac:dyDescent="0.2">
      <c r="E394" s="200"/>
    </row>
    <row r="395" spans="5:5" x14ac:dyDescent="0.2">
      <c r="E395" s="200"/>
    </row>
    <row r="396" spans="5:5" x14ac:dyDescent="0.2">
      <c r="E396" s="200"/>
    </row>
    <row r="397" spans="5:5" x14ac:dyDescent="0.2">
      <c r="E397" s="200"/>
    </row>
    <row r="398" spans="5:5" x14ac:dyDescent="0.2">
      <c r="E398" s="200"/>
    </row>
    <row r="399" spans="5:5" x14ac:dyDescent="0.2">
      <c r="E399" s="200"/>
    </row>
    <row r="400" spans="5:5" x14ac:dyDescent="0.2">
      <c r="E400" s="200"/>
    </row>
    <row r="401" spans="5:5" x14ac:dyDescent="0.2">
      <c r="E401" s="200"/>
    </row>
    <row r="402" spans="5:5" x14ac:dyDescent="0.2">
      <c r="E402" s="200"/>
    </row>
    <row r="403" spans="5:5" x14ac:dyDescent="0.2">
      <c r="E403" s="200"/>
    </row>
    <row r="404" spans="5:5" x14ac:dyDescent="0.2">
      <c r="E404" s="200"/>
    </row>
    <row r="405" spans="5:5" x14ac:dyDescent="0.2">
      <c r="E405" s="200"/>
    </row>
    <row r="406" spans="5:5" x14ac:dyDescent="0.2">
      <c r="E406" s="200"/>
    </row>
    <row r="407" spans="5:5" x14ac:dyDescent="0.2">
      <c r="E407" s="200"/>
    </row>
    <row r="408" spans="5:5" x14ac:dyDescent="0.2">
      <c r="E408" s="200"/>
    </row>
    <row r="409" spans="5:5" x14ac:dyDescent="0.2">
      <c r="E409" s="200"/>
    </row>
    <row r="410" spans="5:5" x14ac:dyDescent="0.2">
      <c r="E410" s="200"/>
    </row>
    <row r="411" spans="5:5" x14ac:dyDescent="0.2">
      <c r="E411" s="200"/>
    </row>
    <row r="412" spans="5:5" x14ac:dyDescent="0.2">
      <c r="E412" s="200"/>
    </row>
    <row r="413" spans="5:5" x14ac:dyDescent="0.2">
      <c r="E413" s="200"/>
    </row>
    <row r="414" spans="5:5" x14ac:dyDescent="0.2">
      <c r="E414" s="200"/>
    </row>
    <row r="415" spans="5:5" x14ac:dyDescent="0.2">
      <c r="E415" s="200"/>
    </row>
    <row r="416" spans="5:5" x14ac:dyDescent="0.2">
      <c r="E416" s="200"/>
    </row>
    <row r="417" spans="5:5" x14ac:dyDescent="0.2">
      <c r="E417" s="200"/>
    </row>
    <row r="418" spans="5:5" x14ac:dyDescent="0.2">
      <c r="E418" s="200"/>
    </row>
    <row r="419" spans="5:5" x14ac:dyDescent="0.2">
      <c r="E419" s="200"/>
    </row>
    <row r="420" spans="5:5" x14ac:dyDescent="0.2">
      <c r="E420" s="200"/>
    </row>
    <row r="421" spans="5:5" x14ac:dyDescent="0.2">
      <c r="E421" s="200"/>
    </row>
    <row r="422" spans="5:5" x14ac:dyDescent="0.2">
      <c r="E422" s="200"/>
    </row>
    <row r="423" spans="5:5" x14ac:dyDescent="0.2">
      <c r="E423" s="200"/>
    </row>
    <row r="424" spans="5:5" x14ac:dyDescent="0.2">
      <c r="E424" s="200"/>
    </row>
    <row r="425" spans="5:5" x14ac:dyDescent="0.2">
      <c r="E425" s="200"/>
    </row>
    <row r="426" spans="5:5" x14ac:dyDescent="0.2">
      <c r="E426" s="200"/>
    </row>
    <row r="427" spans="5:5" x14ac:dyDescent="0.2">
      <c r="E427" s="200"/>
    </row>
    <row r="428" spans="5:5" x14ac:dyDescent="0.2">
      <c r="E428" s="200"/>
    </row>
    <row r="429" spans="5:5" x14ac:dyDescent="0.2">
      <c r="E429" s="200"/>
    </row>
    <row r="430" spans="5:5" x14ac:dyDescent="0.2">
      <c r="E430" s="200"/>
    </row>
    <row r="431" spans="5:5" x14ac:dyDescent="0.2">
      <c r="E431" s="200"/>
    </row>
    <row r="432" spans="5:5" x14ac:dyDescent="0.2">
      <c r="E432" s="200"/>
    </row>
    <row r="433" spans="5:5" x14ac:dyDescent="0.2">
      <c r="E433" s="200"/>
    </row>
    <row r="434" spans="5:5" x14ac:dyDescent="0.2">
      <c r="E434" s="200"/>
    </row>
    <row r="435" spans="5:5" x14ac:dyDescent="0.2">
      <c r="E435" s="200"/>
    </row>
    <row r="436" spans="5:5" x14ac:dyDescent="0.2">
      <c r="E436" s="200"/>
    </row>
    <row r="437" spans="5:5" x14ac:dyDescent="0.2">
      <c r="E437" s="200"/>
    </row>
    <row r="438" spans="5:5" x14ac:dyDescent="0.2">
      <c r="E438" s="200"/>
    </row>
    <row r="439" spans="5:5" x14ac:dyDescent="0.2">
      <c r="E439" s="200"/>
    </row>
    <row r="440" spans="5:5" x14ac:dyDescent="0.2">
      <c r="E440" s="200"/>
    </row>
    <row r="441" spans="5:5" x14ac:dyDescent="0.2">
      <c r="E441" s="200"/>
    </row>
    <row r="442" spans="5:5" x14ac:dyDescent="0.2">
      <c r="E442" s="200"/>
    </row>
    <row r="443" spans="5:5" x14ac:dyDescent="0.2">
      <c r="E443" s="200"/>
    </row>
    <row r="444" spans="5:5" x14ac:dyDescent="0.2">
      <c r="E444" s="200"/>
    </row>
    <row r="445" spans="5:5" x14ac:dyDescent="0.2">
      <c r="E445" s="200"/>
    </row>
    <row r="446" spans="5:5" x14ac:dyDescent="0.2">
      <c r="E446" s="200"/>
    </row>
    <row r="447" spans="5:5" x14ac:dyDescent="0.2">
      <c r="E447" s="200"/>
    </row>
    <row r="448" spans="5:5" x14ac:dyDescent="0.2">
      <c r="E448" s="200"/>
    </row>
    <row r="449" spans="5:5" x14ac:dyDescent="0.2">
      <c r="E449" s="200"/>
    </row>
    <row r="450" spans="5:5" x14ac:dyDescent="0.2">
      <c r="E450" s="200"/>
    </row>
    <row r="451" spans="5:5" x14ac:dyDescent="0.2">
      <c r="E451" s="200"/>
    </row>
    <row r="452" spans="5:5" x14ac:dyDescent="0.2">
      <c r="E452" s="200"/>
    </row>
    <row r="453" spans="5:5" x14ac:dyDescent="0.2">
      <c r="E453" s="200"/>
    </row>
    <row r="454" spans="5:5" x14ac:dyDescent="0.2">
      <c r="E454" s="200"/>
    </row>
    <row r="455" spans="5:5" x14ac:dyDescent="0.2">
      <c r="E455" s="200"/>
    </row>
    <row r="456" spans="5:5" x14ac:dyDescent="0.2">
      <c r="E456" s="200"/>
    </row>
    <row r="457" spans="5:5" x14ac:dyDescent="0.2">
      <c r="E457" s="200"/>
    </row>
    <row r="458" spans="5:5" x14ac:dyDescent="0.2">
      <c r="E458" s="200"/>
    </row>
    <row r="459" spans="5:5" x14ac:dyDescent="0.2">
      <c r="E459" s="200"/>
    </row>
    <row r="460" spans="5:5" x14ac:dyDescent="0.2">
      <c r="E460" s="200"/>
    </row>
    <row r="461" spans="5:5" x14ac:dyDescent="0.2">
      <c r="E461" s="200"/>
    </row>
    <row r="462" spans="5:5" x14ac:dyDescent="0.2">
      <c r="E462" s="200"/>
    </row>
    <row r="463" spans="5:5" x14ac:dyDescent="0.2">
      <c r="E463" s="200"/>
    </row>
    <row r="464" spans="5:5" x14ac:dyDescent="0.2">
      <c r="E464" s="200"/>
    </row>
    <row r="465" spans="5:5" x14ac:dyDescent="0.2">
      <c r="E465" s="200"/>
    </row>
    <row r="466" spans="5:5" x14ac:dyDescent="0.2">
      <c r="E466" s="200"/>
    </row>
    <row r="467" spans="5:5" x14ac:dyDescent="0.2">
      <c r="E467" s="200"/>
    </row>
    <row r="468" spans="5:5" x14ac:dyDescent="0.2">
      <c r="E468" s="200"/>
    </row>
    <row r="469" spans="5:5" x14ac:dyDescent="0.2">
      <c r="E469" s="200"/>
    </row>
    <row r="470" spans="5:5" x14ac:dyDescent="0.2">
      <c r="E470" s="200"/>
    </row>
    <row r="471" spans="5:5" x14ac:dyDescent="0.2">
      <c r="E471" s="200"/>
    </row>
    <row r="472" spans="5:5" x14ac:dyDescent="0.2">
      <c r="E472" s="200"/>
    </row>
    <row r="473" spans="5:5" x14ac:dyDescent="0.2">
      <c r="E473" s="200"/>
    </row>
    <row r="474" spans="5:5" x14ac:dyDescent="0.2">
      <c r="E474" s="200"/>
    </row>
    <row r="475" spans="5:5" x14ac:dyDescent="0.2">
      <c r="E475" s="200"/>
    </row>
    <row r="476" spans="5:5" x14ac:dyDescent="0.2">
      <c r="E476" s="200"/>
    </row>
    <row r="477" spans="5:5" x14ac:dyDescent="0.2">
      <c r="E477" s="200"/>
    </row>
    <row r="478" spans="5:5" x14ac:dyDescent="0.2">
      <c r="E478" s="200"/>
    </row>
    <row r="479" spans="5:5" x14ac:dyDescent="0.2">
      <c r="E479" s="200"/>
    </row>
    <row r="480" spans="5:5" x14ac:dyDescent="0.2">
      <c r="E480" s="200"/>
    </row>
    <row r="481" spans="5:5" x14ac:dyDescent="0.2">
      <c r="E481" s="200"/>
    </row>
    <row r="482" spans="5:5" x14ac:dyDescent="0.2">
      <c r="E482" s="200"/>
    </row>
    <row r="483" spans="5:5" x14ac:dyDescent="0.2">
      <c r="E483" s="200"/>
    </row>
    <row r="484" spans="5:5" x14ac:dyDescent="0.2">
      <c r="E484" s="200"/>
    </row>
    <row r="485" spans="5:5" x14ac:dyDescent="0.2">
      <c r="E485" s="200"/>
    </row>
    <row r="486" spans="5:5" x14ac:dyDescent="0.2">
      <c r="E486" s="200"/>
    </row>
    <row r="487" spans="5:5" x14ac:dyDescent="0.2">
      <c r="E487" s="200"/>
    </row>
    <row r="488" spans="5:5" x14ac:dyDescent="0.2">
      <c r="E488" s="200"/>
    </row>
    <row r="489" spans="5:5" x14ac:dyDescent="0.2">
      <c r="E489" s="200"/>
    </row>
    <row r="490" spans="5:5" x14ac:dyDescent="0.2">
      <c r="E490" s="200"/>
    </row>
    <row r="491" spans="5:5" x14ac:dyDescent="0.2">
      <c r="E491" s="200"/>
    </row>
    <row r="492" spans="5:5" x14ac:dyDescent="0.2">
      <c r="E492" s="200"/>
    </row>
    <row r="493" spans="5:5" x14ac:dyDescent="0.2">
      <c r="E493" s="200"/>
    </row>
    <row r="494" spans="5:5" x14ac:dyDescent="0.2">
      <c r="E494" s="200"/>
    </row>
    <row r="495" spans="5:5" x14ac:dyDescent="0.2">
      <c r="E495" s="200"/>
    </row>
    <row r="496" spans="5:5" x14ac:dyDescent="0.2">
      <c r="E496" s="200"/>
    </row>
    <row r="497" spans="5:5" x14ac:dyDescent="0.2">
      <c r="E497" s="200"/>
    </row>
    <row r="498" spans="5:5" x14ac:dyDescent="0.2">
      <c r="E498" s="200"/>
    </row>
    <row r="499" spans="5:5" x14ac:dyDescent="0.2">
      <c r="E499" s="200"/>
    </row>
    <row r="500" spans="5:5" x14ac:dyDescent="0.2">
      <c r="E500" s="200"/>
    </row>
    <row r="501" spans="5:5" x14ac:dyDescent="0.2">
      <c r="E501" s="200"/>
    </row>
    <row r="502" spans="5:5" x14ac:dyDescent="0.2">
      <c r="E502" s="200"/>
    </row>
    <row r="503" spans="5:5" x14ac:dyDescent="0.2">
      <c r="E503" s="200"/>
    </row>
    <row r="504" spans="5:5" x14ac:dyDescent="0.2">
      <c r="E504" s="200"/>
    </row>
    <row r="505" spans="5:5" x14ac:dyDescent="0.2">
      <c r="E505" s="200"/>
    </row>
    <row r="506" spans="5:5" x14ac:dyDescent="0.2">
      <c r="E506" s="200"/>
    </row>
    <row r="507" spans="5:5" x14ac:dyDescent="0.2">
      <c r="E507" s="200"/>
    </row>
    <row r="508" spans="5:5" x14ac:dyDescent="0.2">
      <c r="E508" s="200"/>
    </row>
    <row r="509" spans="5:5" x14ac:dyDescent="0.2">
      <c r="E509" s="200"/>
    </row>
    <row r="510" spans="5:5" x14ac:dyDescent="0.2">
      <c r="E510" s="200"/>
    </row>
    <row r="511" spans="5:5" x14ac:dyDescent="0.2">
      <c r="E511" s="200"/>
    </row>
    <row r="512" spans="5:5" x14ac:dyDescent="0.2">
      <c r="E512" s="200"/>
    </row>
    <row r="513" spans="5:5" x14ac:dyDescent="0.2">
      <c r="E513" s="200"/>
    </row>
    <row r="514" spans="5:5" x14ac:dyDescent="0.2">
      <c r="E514" s="200"/>
    </row>
    <row r="515" spans="5:5" x14ac:dyDescent="0.2">
      <c r="E515" s="200"/>
    </row>
    <row r="516" spans="5:5" x14ac:dyDescent="0.2">
      <c r="E516" s="200"/>
    </row>
    <row r="517" spans="5:5" x14ac:dyDescent="0.2">
      <c r="E517" s="200"/>
    </row>
    <row r="518" spans="5:5" x14ac:dyDescent="0.2">
      <c r="E518" s="200"/>
    </row>
    <row r="519" spans="5:5" x14ac:dyDescent="0.2">
      <c r="E519" s="200"/>
    </row>
    <row r="520" spans="5:5" x14ac:dyDescent="0.2">
      <c r="E520" s="200"/>
    </row>
    <row r="521" spans="5:5" x14ac:dyDescent="0.2">
      <c r="E521" s="200"/>
    </row>
    <row r="522" spans="5:5" x14ac:dyDescent="0.2">
      <c r="E522" s="200"/>
    </row>
    <row r="523" spans="5:5" x14ac:dyDescent="0.2">
      <c r="E523" s="200"/>
    </row>
    <row r="524" spans="5:5" x14ac:dyDescent="0.2">
      <c r="E524" s="200"/>
    </row>
    <row r="525" spans="5:5" x14ac:dyDescent="0.2">
      <c r="E525" s="200"/>
    </row>
    <row r="526" spans="5:5" x14ac:dyDescent="0.2">
      <c r="E526" s="200"/>
    </row>
    <row r="527" spans="5:5" x14ac:dyDescent="0.2">
      <c r="E527" s="200"/>
    </row>
    <row r="528" spans="5:5" x14ac:dyDescent="0.2">
      <c r="E528" s="200"/>
    </row>
    <row r="529" spans="5:5" x14ac:dyDescent="0.2">
      <c r="E529" s="200"/>
    </row>
    <row r="530" spans="5:5" x14ac:dyDescent="0.2">
      <c r="E530" s="200"/>
    </row>
    <row r="531" spans="5:5" x14ac:dyDescent="0.2">
      <c r="E531" s="200"/>
    </row>
    <row r="532" spans="5:5" x14ac:dyDescent="0.2">
      <c r="E532" s="200"/>
    </row>
    <row r="533" spans="5:5" x14ac:dyDescent="0.2">
      <c r="E533" s="200"/>
    </row>
    <row r="534" spans="5:5" x14ac:dyDescent="0.2">
      <c r="E534" s="200"/>
    </row>
    <row r="535" spans="5:5" x14ac:dyDescent="0.2">
      <c r="E535" s="200"/>
    </row>
    <row r="536" spans="5:5" x14ac:dyDescent="0.2">
      <c r="E536" s="200"/>
    </row>
    <row r="537" spans="5:5" x14ac:dyDescent="0.2">
      <c r="E537" s="200"/>
    </row>
    <row r="538" spans="5:5" x14ac:dyDescent="0.2">
      <c r="E538" s="200"/>
    </row>
    <row r="539" spans="5:5" x14ac:dyDescent="0.2">
      <c r="E539" s="200"/>
    </row>
    <row r="540" spans="5:5" x14ac:dyDescent="0.2">
      <c r="E540" s="200"/>
    </row>
    <row r="541" spans="5:5" x14ac:dyDescent="0.2">
      <c r="E541" s="200"/>
    </row>
    <row r="542" spans="5:5" x14ac:dyDescent="0.2">
      <c r="E542" s="200"/>
    </row>
    <row r="543" spans="5:5" x14ac:dyDescent="0.2">
      <c r="E543" s="200"/>
    </row>
    <row r="544" spans="5:5" x14ac:dyDescent="0.2">
      <c r="E544" s="200"/>
    </row>
    <row r="545" spans="5:5" x14ac:dyDescent="0.2">
      <c r="E545" s="200"/>
    </row>
    <row r="546" spans="5:5" x14ac:dyDescent="0.2">
      <c r="E546" s="200"/>
    </row>
    <row r="547" spans="5:5" x14ac:dyDescent="0.2">
      <c r="E547" s="200"/>
    </row>
    <row r="548" spans="5:5" x14ac:dyDescent="0.2">
      <c r="E548" s="200"/>
    </row>
    <row r="549" spans="5:5" x14ac:dyDescent="0.2">
      <c r="E549" s="200"/>
    </row>
    <row r="550" spans="5:5" x14ac:dyDescent="0.2">
      <c r="E550" s="200"/>
    </row>
    <row r="551" spans="5:5" x14ac:dyDescent="0.2">
      <c r="E551" s="200"/>
    </row>
    <row r="552" spans="5:5" x14ac:dyDescent="0.2">
      <c r="E552" s="200"/>
    </row>
    <row r="553" spans="5:5" x14ac:dyDescent="0.2">
      <c r="E553" s="200"/>
    </row>
    <row r="554" spans="5:5" x14ac:dyDescent="0.2">
      <c r="E554" s="200"/>
    </row>
    <row r="555" spans="5:5" x14ac:dyDescent="0.2">
      <c r="E555" s="200"/>
    </row>
    <row r="556" spans="5:5" x14ac:dyDescent="0.2">
      <c r="E556" s="200"/>
    </row>
    <row r="557" spans="5:5" x14ac:dyDescent="0.2">
      <c r="E557" s="200"/>
    </row>
    <row r="558" spans="5:5" x14ac:dyDescent="0.2">
      <c r="E558" s="200"/>
    </row>
    <row r="559" spans="5:5" x14ac:dyDescent="0.2">
      <c r="E559" s="200"/>
    </row>
    <row r="560" spans="5:5" x14ac:dyDescent="0.2">
      <c r="E560" s="200"/>
    </row>
    <row r="561" spans="5:5" x14ac:dyDescent="0.2">
      <c r="E561" s="200"/>
    </row>
    <row r="562" spans="5:5" x14ac:dyDescent="0.2">
      <c r="E562" s="200"/>
    </row>
    <row r="563" spans="5:5" x14ac:dyDescent="0.2">
      <c r="E563" s="200"/>
    </row>
    <row r="564" spans="5:5" x14ac:dyDescent="0.2">
      <c r="E564" s="200"/>
    </row>
    <row r="565" spans="5:5" x14ac:dyDescent="0.2">
      <c r="E565" s="200"/>
    </row>
    <row r="566" spans="5:5" x14ac:dyDescent="0.2">
      <c r="E566" s="200"/>
    </row>
    <row r="567" spans="5:5" x14ac:dyDescent="0.2">
      <c r="E567" s="200"/>
    </row>
    <row r="568" spans="5:5" x14ac:dyDescent="0.2">
      <c r="E568" s="200"/>
    </row>
    <row r="569" spans="5:5" x14ac:dyDescent="0.2">
      <c r="E569" s="200"/>
    </row>
    <row r="570" spans="5:5" x14ac:dyDescent="0.2">
      <c r="E570" s="200"/>
    </row>
    <row r="571" spans="5:5" x14ac:dyDescent="0.2">
      <c r="E571" s="200"/>
    </row>
    <row r="572" spans="5:5" x14ac:dyDescent="0.2">
      <c r="E572" s="200"/>
    </row>
    <row r="573" spans="5:5" x14ac:dyDescent="0.2">
      <c r="E573" s="200"/>
    </row>
    <row r="574" spans="5:5" x14ac:dyDescent="0.2">
      <c r="E574" s="200"/>
    </row>
    <row r="575" spans="5:5" x14ac:dyDescent="0.2">
      <c r="E575" s="200"/>
    </row>
    <row r="576" spans="5:5" x14ac:dyDescent="0.2">
      <c r="E576" s="200"/>
    </row>
    <row r="577" spans="5:5" x14ac:dyDescent="0.2">
      <c r="E577" s="200"/>
    </row>
    <row r="578" spans="5:5" x14ac:dyDescent="0.2">
      <c r="E578" s="200"/>
    </row>
    <row r="579" spans="5:5" x14ac:dyDescent="0.2">
      <c r="E579" s="200"/>
    </row>
    <row r="580" spans="5:5" x14ac:dyDescent="0.2">
      <c r="E580" s="200"/>
    </row>
    <row r="581" spans="5:5" x14ac:dyDescent="0.2">
      <c r="E581" s="200"/>
    </row>
    <row r="582" spans="5:5" x14ac:dyDescent="0.2">
      <c r="E582" s="200"/>
    </row>
    <row r="583" spans="5:5" x14ac:dyDescent="0.2">
      <c r="E583" s="200"/>
    </row>
    <row r="584" spans="5:5" x14ac:dyDescent="0.2">
      <c r="E584" s="200"/>
    </row>
    <row r="585" spans="5:5" x14ac:dyDescent="0.2">
      <c r="E585" s="200"/>
    </row>
    <row r="586" spans="5:5" x14ac:dyDescent="0.2">
      <c r="E586" s="200"/>
    </row>
    <row r="587" spans="5:5" x14ac:dyDescent="0.2">
      <c r="E587" s="200"/>
    </row>
    <row r="588" spans="5:5" x14ac:dyDescent="0.2">
      <c r="E588" s="200"/>
    </row>
    <row r="589" spans="5:5" x14ac:dyDescent="0.2">
      <c r="E589" s="200"/>
    </row>
    <row r="590" spans="5:5" x14ac:dyDescent="0.2">
      <c r="E590" s="200"/>
    </row>
    <row r="591" spans="5:5" x14ac:dyDescent="0.2">
      <c r="E591" s="200"/>
    </row>
    <row r="592" spans="5:5" x14ac:dyDescent="0.2">
      <c r="E592" s="200"/>
    </row>
    <row r="593" spans="5:5" x14ac:dyDescent="0.2">
      <c r="E593" s="200"/>
    </row>
    <row r="594" spans="5:5" x14ac:dyDescent="0.2">
      <c r="E594" s="200"/>
    </row>
    <row r="595" spans="5:5" x14ac:dyDescent="0.2">
      <c r="E595" s="200"/>
    </row>
    <row r="596" spans="5:5" x14ac:dyDescent="0.2">
      <c r="E596" s="200"/>
    </row>
    <row r="597" spans="5:5" x14ac:dyDescent="0.2">
      <c r="E597" s="200"/>
    </row>
    <row r="598" spans="5:5" x14ac:dyDescent="0.2">
      <c r="E598" s="200"/>
    </row>
    <row r="599" spans="5:5" x14ac:dyDescent="0.2">
      <c r="E599" s="200"/>
    </row>
    <row r="600" spans="5:5" x14ac:dyDescent="0.2">
      <c r="E600" s="200"/>
    </row>
    <row r="601" spans="5:5" x14ac:dyDescent="0.2">
      <c r="E601" s="200"/>
    </row>
    <row r="602" spans="5:5" x14ac:dyDescent="0.2">
      <c r="E602" s="200"/>
    </row>
    <row r="603" spans="5:5" x14ac:dyDescent="0.2">
      <c r="E603" s="200"/>
    </row>
    <row r="604" spans="5:5" x14ac:dyDescent="0.2">
      <c r="E604" s="200"/>
    </row>
    <row r="605" spans="5:5" x14ac:dyDescent="0.2">
      <c r="E605" s="200"/>
    </row>
    <row r="606" spans="5:5" x14ac:dyDescent="0.2">
      <c r="E606" s="200"/>
    </row>
    <row r="607" spans="5:5" x14ac:dyDescent="0.2">
      <c r="E607" s="200"/>
    </row>
    <row r="608" spans="5:5" x14ac:dyDescent="0.2">
      <c r="E608" s="200"/>
    </row>
    <row r="609" spans="5:5" x14ac:dyDescent="0.2">
      <c r="E609" s="200"/>
    </row>
    <row r="610" spans="5:5" x14ac:dyDescent="0.2">
      <c r="E610" s="200"/>
    </row>
    <row r="611" spans="5:5" x14ac:dyDescent="0.2">
      <c r="E611" s="200"/>
    </row>
    <row r="612" spans="5:5" x14ac:dyDescent="0.2">
      <c r="E612" s="200"/>
    </row>
    <row r="613" spans="5:5" x14ac:dyDescent="0.2">
      <c r="E613" s="200"/>
    </row>
    <row r="614" spans="5:5" x14ac:dyDescent="0.2">
      <c r="E614" s="200"/>
    </row>
    <row r="615" spans="5:5" x14ac:dyDescent="0.2">
      <c r="E615" s="200"/>
    </row>
    <row r="616" spans="5:5" x14ac:dyDescent="0.2">
      <c r="E616" s="200"/>
    </row>
    <row r="617" spans="5:5" x14ac:dyDescent="0.2">
      <c r="E617" s="200"/>
    </row>
    <row r="618" spans="5:5" x14ac:dyDescent="0.2">
      <c r="E618" s="200"/>
    </row>
    <row r="619" spans="5:5" x14ac:dyDescent="0.2">
      <c r="E619" s="200"/>
    </row>
    <row r="620" spans="5:5" x14ac:dyDescent="0.2">
      <c r="E620" s="200"/>
    </row>
    <row r="621" spans="5:5" x14ac:dyDescent="0.2">
      <c r="E621" s="200"/>
    </row>
    <row r="622" spans="5:5" x14ac:dyDescent="0.2">
      <c r="E622" s="200"/>
    </row>
    <row r="623" spans="5:5" x14ac:dyDescent="0.2">
      <c r="E623" s="200"/>
    </row>
    <row r="624" spans="5:5" x14ac:dyDescent="0.2">
      <c r="E624" s="200"/>
    </row>
    <row r="625" spans="5:5" x14ac:dyDescent="0.2">
      <c r="E625" s="200"/>
    </row>
    <row r="626" spans="5:5" x14ac:dyDescent="0.2">
      <c r="E626" s="200"/>
    </row>
    <row r="627" spans="5:5" x14ac:dyDescent="0.2">
      <c r="E627" s="200"/>
    </row>
    <row r="628" spans="5:5" x14ac:dyDescent="0.2">
      <c r="E628" s="200"/>
    </row>
    <row r="629" spans="5:5" x14ac:dyDescent="0.2">
      <c r="E629" s="200"/>
    </row>
    <row r="630" spans="5:5" x14ac:dyDescent="0.2">
      <c r="E630" s="200"/>
    </row>
    <row r="631" spans="5:5" x14ac:dyDescent="0.2">
      <c r="E631" s="200"/>
    </row>
    <row r="632" spans="5:5" x14ac:dyDescent="0.2">
      <c r="E632" s="200"/>
    </row>
    <row r="633" spans="5:5" x14ac:dyDescent="0.2">
      <c r="E633" s="200"/>
    </row>
    <row r="634" spans="5:5" x14ac:dyDescent="0.2">
      <c r="E634" s="200"/>
    </row>
    <row r="635" spans="5:5" x14ac:dyDescent="0.2">
      <c r="E635" s="200"/>
    </row>
    <row r="636" spans="5:5" x14ac:dyDescent="0.2">
      <c r="E636" s="200"/>
    </row>
    <row r="637" spans="5:5" x14ac:dyDescent="0.2">
      <c r="E637" s="200"/>
    </row>
    <row r="638" spans="5:5" x14ac:dyDescent="0.2">
      <c r="E638" s="200"/>
    </row>
    <row r="639" spans="5:5" x14ac:dyDescent="0.2">
      <c r="E639" s="200"/>
    </row>
    <row r="640" spans="5:5" x14ac:dyDescent="0.2">
      <c r="E640" s="200"/>
    </row>
    <row r="641" spans="5:5" x14ac:dyDescent="0.2">
      <c r="E641" s="200"/>
    </row>
    <row r="642" spans="5:5" x14ac:dyDescent="0.2">
      <c r="E642" s="200"/>
    </row>
    <row r="643" spans="5:5" x14ac:dyDescent="0.2">
      <c r="E643" s="200"/>
    </row>
    <row r="644" spans="5:5" x14ac:dyDescent="0.2">
      <c r="E644" s="200"/>
    </row>
    <row r="645" spans="5:5" x14ac:dyDescent="0.2">
      <c r="E645" s="200"/>
    </row>
    <row r="646" spans="5:5" x14ac:dyDescent="0.2">
      <c r="E646" s="200"/>
    </row>
    <row r="647" spans="5:5" x14ac:dyDescent="0.2">
      <c r="E647" s="200"/>
    </row>
    <row r="648" spans="5:5" x14ac:dyDescent="0.2">
      <c r="E648" s="200"/>
    </row>
    <row r="649" spans="5:5" x14ac:dyDescent="0.2">
      <c r="E649" s="200"/>
    </row>
    <row r="650" spans="5:5" x14ac:dyDescent="0.2">
      <c r="E650" s="200"/>
    </row>
    <row r="651" spans="5:5" x14ac:dyDescent="0.2">
      <c r="E651" s="200"/>
    </row>
    <row r="652" spans="5:5" x14ac:dyDescent="0.2">
      <c r="E652" s="200"/>
    </row>
    <row r="653" spans="5:5" x14ac:dyDescent="0.2">
      <c r="E653" s="200"/>
    </row>
    <row r="654" spans="5:5" x14ac:dyDescent="0.2">
      <c r="E654" s="200"/>
    </row>
    <row r="655" spans="5:5" x14ac:dyDescent="0.2">
      <c r="E655" s="200"/>
    </row>
    <row r="656" spans="5:5" x14ac:dyDescent="0.2">
      <c r="E656" s="200"/>
    </row>
    <row r="657" spans="5:5" x14ac:dyDescent="0.2">
      <c r="E657" s="200"/>
    </row>
    <row r="658" spans="5:5" x14ac:dyDescent="0.2">
      <c r="E658" s="200"/>
    </row>
    <row r="659" spans="5:5" x14ac:dyDescent="0.2">
      <c r="E659" s="200"/>
    </row>
    <row r="660" spans="5:5" x14ac:dyDescent="0.2">
      <c r="E660" s="200"/>
    </row>
    <row r="661" spans="5:5" x14ac:dyDescent="0.2">
      <c r="E661" s="200"/>
    </row>
    <row r="662" spans="5:5" x14ac:dyDescent="0.2">
      <c r="E662" s="200"/>
    </row>
    <row r="663" spans="5:5" x14ac:dyDescent="0.2">
      <c r="E663" s="200"/>
    </row>
    <row r="664" spans="5:5" x14ac:dyDescent="0.2">
      <c r="E664" s="200"/>
    </row>
    <row r="665" spans="5:5" x14ac:dyDescent="0.2">
      <c r="E665" s="200"/>
    </row>
    <row r="666" spans="5:5" x14ac:dyDescent="0.2">
      <c r="E666" s="200"/>
    </row>
    <row r="667" spans="5:5" x14ac:dyDescent="0.2">
      <c r="E667" s="200"/>
    </row>
    <row r="668" spans="5:5" x14ac:dyDescent="0.2">
      <c r="E668" s="200"/>
    </row>
    <row r="669" spans="5:5" x14ac:dyDescent="0.2">
      <c r="E669" s="200"/>
    </row>
    <row r="670" spans="5:5" x14ac:dyDescent="0.2">
      <c r="E670" s="200"/>
    </row>
    <row r="671" spans="5:5" x14ac:dyDescent="0.2">
      <c r="E671" s="200"/>
    </row>
    <row r="672" spans="5:5" x14ac:dyDescent="0.2">
      <c r="E672" s="200"/>
    </row>
    <row r="673" spans="5:5" x14ac:dyDescent="0.2">
      <c r="E673" s="200"/>
    </row>
    <row r="674" spans="5:5" x14ac:dyDescent="0.2">
      <c r="E674" s="200"/>
    </row>
    <row r="675" spans="5:5" x14ac:dyDescent="0.2">
      <c r="E675" s="200"/>
    </row>
    <row r="676" spans="5:5" x14ac:dyDescent="0.2">
      <c r="E676" s="200"/>
    </row>
    <row r="677" spans="5:5" x14ac:dyDescent="0.2">
      <c r="E677" s="200"/>
    </row>
    <row r="678" spans="5:5" x14ac:dyDescent="0.2">
      <c r="E678" s="200"/>
    </row>
    <row r="679" spans="5:5" x14ac:dyDescent="0.2">
      <c r="E679" s="200"/>
    </row>
    <row r="680" spans="5:5" x14ac:dyDescent="0.2">
      <c r="E680" s="200"/>
    </row>
    <row r="681" spans="5:5" x14ac:dyDescent="0.2">
      <c r="E681" s="200"/>
    </row>
    <row r="682" spans="5:5" x14ac:dyDescent="0.2">
      <c r="E682" s="200"/>
    </row>
    <row r="683" spans="5:5" x14ac:dyDescent="0.2">
      <c r="E683" s="200"/>
    </row>
    <row r="684" spans="5:5" x14ac:dyDescent="0.2">
      <c r="E684" s="200"/>
    </row>
    <row r="685" spans="5:5" x14ac:dyDescent="0.2">
      <c r="E685" s="200"/>
    </row>
    <row r="686" spans="5:5" x14ac:dyDescent="0.2">
      <c r="E686" s="200"/>
    </row>
    <row r="687" spans="5:5" x14ac:dyDescent="0.2">
      <c r="E687" s="200"/>
    </row>
    <row r="688" spans="5:5" x14ac:dyDescent="0.2">
      <c r="E688" s="200"/>
    </row>
    <row r="689" spans="5:5" x14ac:dyDescent="0.2">
      <c r="E689" s="200"/>
    </row>
    <row r="690" spans="5:5" x14ac:dyDescent="0.2">
      <c r="E690" s="200"/>
    </row>
    <row r="691" spans="5:5" x14ac:dyDescent="0.2">
      <c r="E691" s="200"/>
    </row>
    <row r="692" spans="5:5" x14ac:dyDescent="0.2">
      <c r="E692" s="200"/>
    </row>
    <row r="693" spans="5:5" x14ac:dyDescent="0.2">
      <c r="E693" s="200"/>
    </row>
    <row r="694" spans="5:5" x14ac:dyDescent="0.2">
      <c r="E694" s="200"/>
    </row>
    <row r="695" spans="5:5" x14ac:dyDescent="0.2">
      <c r="E695" s="200"/>
    </row>
    <row r="696" spans="5:5" x14ac:dyDescent="0.2">
      <c r="E696" s="200"/>
    </row>
    <row r="697" spans="5:5" x14ac:dyDescent="0.2">
      <c r="E697" s="200"/>
    </row>
    <row r="698" spans="5:5" x14ac:dyDescent="0.2">
      <c r="E698" s="200"/>
    </row>
    <row r="699" spans="5:5" x14ac:dyDescent="0.2">
      <c r="E699" s="200"/>
    </row>
    <row r="700" spans="5:5" x14ac:dyDescent="0.2">
      <c r="E700" s="200"/>
    </row>
    <row r="701" spans="5:5" x14ac:dyDescent="0.2">
      <c r="E701" s="200"/>
    </row>
    <row r="702" spans="5:5" x14ac:dyDescent="0.2">
      <c r="E702" s="200"/>
    </row>
    <row r="703" spans="5:5" x14ac:dyDescent="0.2">
      <c r="E703" s="200"/>
    </row>
    <row r="704" spans="5:5" x14ac:dyDescent="0.2">
      <c r="E704" s="200"/>
    </row>
    <row r="705" spans="5:5" x14ac:dyDescent="0.2">
      <c r="E705" s="200"/>
    </row>
    <row r="706" spans="5:5" x14ac:dyDescent="0.2">
      <c r="E706" s="200"/>
    </row>
    <row r="707" spans="5:5" x14ac:dyDescent="0.2">
      <c r="E707" s="200"/>
    </row>
    <row r="708" spans="5:5" x14ac:dyDescent="0.2">
      <c r="E708" s="200"/>
    </row>
    <row r="709" spans="5:5" x14ac:dyDescent="0.2">
      <c r="E709" s="200"/>
    </row>
    <row r="710" spans="5:5" x14ac:dyDescent="0.2">
      <c r="E710" s="200"/>
    </row>
    <row r="711" spans="5:5" x14ac:dyDescent="0.2">
      <c r="E711" s="200"/>
    </row>
    <row r="712" spans="5:5" x14ac:dyDescent="0.2">
      <c r="E712" s="200"/>
    </row>
    <row r="713" spans="5:5" x14ac:dyDescent="0.2">
      <c r="E713" s="200"/>
    </row>
    <row r="714" spans="5:5" x14ac:dyDescent="0.2">
      <c r="E714" s="200"/>
    </row>
    <row r="715" spans="5:5" x14ac:dyDescent="0.2">
      <c r="E715" s="200"/>
    </row>
    <row r="716" spans="5:5" x14ac:dyDescent="0.2">
      <c r="E716" s="200"/>
    </row>
    <row r="717" spans="5:5" x14ac:dyDescent="0.2">
      <c r="E717" s="200"/>
    </row>
    <row r="718" spans="5:5" x14ac:dyDescent="0.2">
      <c r="E718" s="200"/>
    </row>
    <row r="719" spans="5:5" x14ac:dyDescent="0.2">
      <c r="E719" s="200"/>
    </row>
    <row r="720" spans="5:5" x14ac:dyDescent="0.2">
      <c r="E720" s="200"/>
    </row>
    <row r="721" spans="5:5" x14ac:dyDescent="0.2">
      <c r="E721" s="200"/>
    </row>
    <row r="722" spans="5:5" x14ac:dyDescent="0.2">
      <c r="E722" s="200"/>
    </row>
    <row r="723" spans="5:5" x14ac:dyDescent="0.2">
      <c r="E723" s="200"/>
    </row>
    <row r="724" spans="5:5" x14ac:dyDescent="0.2">
      <c r="E724" s="200"/>
    </row>
    <row r="725" spans="5:5" x14ac:dyDescent="0.2">
      <c r="E725" s="200"/>
    </row>
    <row r="726" spans="5:5" x14ac:dyDescent="0.2">
      <c r="E726" s="200"/>
    </row>
    <row r="727" spans="5:5" x14ac:dyDescent="0.2">
      <c r="E727" s="200"/>
    </row>
    <row r="728" spans="5:5" x14ac:dyDescent="0.2">
      <c r="E728" s="200"/>
    </row>
    <row r="729" spans="5:5" x14ac:dyDescent="0.2">
      <c r="E729" s="200"/>
    </row>
    <row r="730" spans="5:5" x14ac:dyDescent="0.2">
      <c r="E730" s="200"/>
    </row>
    <row r="731" spans="5:5" x14ac:dyDescent="0.2">
      <c r="E731" s="200"/>
    </row>
    <row r="732" spans="5:5" x14ac:dyDescent="0.2">
      <c r="E732" s="200"/>
    </row>
    <row r="733" spans="5:5" x14ac:dyDescent="0.2">
      <c r="E733" s="200"/>
    </row>
    <row r="734" spans="5:5" x14ac:dyDescent="0.2">
      <c r="E734" s="200"/>
    </row>
    <row r="735" spans="5:5" x14ac:dyDescent="0.2">
      <c r="E735" s="200"/>
    </row>
    <row r="736" spans="5:5" x14ac:dyDescent="0.2">
      <c r="E736" s="200"/>
    </row>
    <row r="737" spans="5:5" x14ac:dyDescent="0.2">
      <c r="E737" s="200"/>
    </row>
    <row r="738" spans="5:5" x14ac:dyDescent="0.2">
      <c r="E738" s="200"/>
    </row>
    <row r="739" spans="5:5" x14ac:dyDescent="0.2">
      <c r="E739" s="200"/>
    </row>
    <row r="740" spans="5:5" x14ac:dyDescent="0.2">
      <c r="E740" s="200"/>
    </row>
    <row r="741" spans="5:5" x14ac:dyDescent="0.2">
      <c r="E741" s="200"/>
    </row>
    <row r="742" spans="5:5" x14ac:dyDescent="0.2">
      <c r="E742" s="200"/>
    </row>
    <row r="743" spans="5:5" x14ac:dyDescent="0.2">
      <c r="E743" s="200"/>
    </row>
    <row r="744" spans="5:5" x14ac:dyDescent="0.2">
      <c r="E744" s="200"/>
    </row>
    <row r="745" spans="5:5" x14ac:dyDescent="0.2">
      <c r="E745" s="200"/>
    </row>
    <row r="746" spans="5:5" x14ac:dyDescent="0.2">
      <c r="E746" s="200"/>
    </row>
    <row r="747" spans="5:5" x14ac:dyDescent="0.2">
      <c r="E747" s="200"/>
    </row>
    <row r="748" spans="5:5" x14ac:dyDescent="0.2">
      <c r="E748" s="200"/>
    </row>
    <row r="749" spans="5:5" x14ac:dyDescent="0.2">
      <c r="E749" s="200"/>
    </row>
    <row r="750" spans="5:5" x14ac:dyDescent="0.2">
      <c r="E750" s="200"/>
    </row>
    <row r="751" spans="5:5" x14ac:dyDescent="0.2">
      <c r="E751" s="200"/>
    </row>
    <row r="752" spans="5:5" x14ac:dyDescent="0.2">
      <c r="E752" s="200"/>
    </row>
    <row r="753" spans="5:5" x14ac:dyDescent="0.2">
      <c r="E753" s="200"/>
    </row>
    <row r="754" spans="5:5" x14ac:dyDescent="0.2">
      <c r="E754" s="200"/>
    </row>
    <row r="755" spans="5:5" x14ac:dyDescent="0.2">
      <c r="E755" s="200"/>
    </row>
    <row r="756" spans="5:5" x14ac:dyDescent="0.2">
      <c r="E756" s="200"/>
    </row>
    <row r="757" spans="5:5" x14ac:dyDescent="0.2">
      <c r="E757" s="200"/>
    </row>
    <row r="758" spans="5:5" x14ac:dyDescent="0.2">
      <c r="E758" s="200"/>
    </row>
    <row r="759" spans="5:5" x14ac:dyDescent="0.2">
      <c r="E759" s="200"/>
    </row>
    <row r="760" spans="5:5" x14ac:dyDescent="0.2">
      <c r="E760" s="200"/>
    </row>
    <row r="761" spans="5:5" x14ac:dyDescent="0.2">
      <c r="E761" s="200"/>
    </row>
    <row r="762" spans="5:5" x14ac:dyDescent="0.2">
      <c r="E762" s="200"/>
    </row>
    <row r="763" spans="5:5" x14ac:dyDescent="0.2">
      <c r="E763" s="200"/>
    </row>
    <row r="764" spans="5:5" x14ac:dyDescent="0.2">
      <c r="E764" s="200"/>
    </row>
    <row r="765" spans="5:5" x14ac:dyDescent="0.2">
      <c r="E765" s="200"/>
    </row>
    <row r="766" spans="5:5" x14ac:dyDescent="0.2">
      <c r="E766" s="200"/>
    </row>
    <row r="767" spans="5:5" x14ac:dyDescent="0.2">
      <c r="E767" s="200"/>
    </row>
    <row r="768" spans="5:5" x14ac:dyDescent="0.2">
      <c r="E768" s="200"/>
    </row>
    <row r="769" spans="5:5" x14ac:dyDescent="0.2">
      <c r="E769" s="200"/>
    </row>
    <row r="770" spans="5:5" x14ac:dyDescent="0.2">
      <c r="E770" s="200"/>
    </row>
    <row r="771" spans="5:5" x14ac:dyDescent="0.2">
      <c r="E771" s="200"/>
    </row>
    <row r="772" spans="5:5" x14ac:dyDescent="0.2">
      <c r="E772" s="200"/>
    </row>
    <row r="773" spans="5:5" x14ac:dyDescent="0.2">
      <c r="E773" s="200"/>
    </row>
    <row r="774" spans="5:5" x14ac:dyDescent="0.2">
      <c r="E774" s="200"/>
    </row>
    <row r="775" spans="5:5" x14ac:dyDescent="0.2">
      <c r="E775" s="200"/>
    </row>
    <row r="776" spans="5:5" x14ac:dyDescent="0.2">
      <c r="E776" s="200"/>
    </row>
    <row r="777" spans="5:5" x14ac:dyDescent="0.2">
      <c r="E777" s="200"/>
    </row>
    <row r="778" spans="5:5" x14ac:dyDescent="0.2">
      <c r="E778" s="200"/>
    </row>
    <row r="779" spans="5:5" x14ac:dyDescent="0.2">
      <c r="E779" s="200"/>
    </row>
    <row r="780" spans="5:5" x14ac:dyDescent="0.2">
      <c r="E780" s="200"/>
    </row>
    <row r="781" spans="5:5" x14ac:dyDescent="0.2">
      <c r="E781" s="200"/>
    </row>
    <row r="782" spans="5:5" x14ac:dyDescent="0.2">
      <c r="E782" s="200"/>
    </row>
    <row r="783" spans="5:5" x14ac:dyDescent="0.2">
      <c r="E783" s="200"/>
    </row>
    <row r="784" spans="5:5" x14ac:dyDescent="0.2">
      <c r="E784" s="200"/>
    </row>
    <row r="785" spans="5:5" x14ac:dyDescent="0.2">
      <c r="E785" s="200"/>
    </row>
    <row r="786" spans="5:5" x14ac:dyDescent="0.2">
      <c r="E786" s="200"/>
    </row>
    <row r="787" spans="5:5" x14ac:dyDescent="0.2">
      <c r="E787" s="200"/>
    </row>
    <row r="788" spans="5:5" x14ac:dyDescent="0.2">
      <c r="E788" s="200"/>
    </row>
    <row r="789" spans="5:5" x14ac:dyDescent="0.2">
      <c r="E789" s="200"/>
    </row>
    <row r="790" spans="5:5" x14ac:dyDescent="0.2">
      <c r="E790" s="200"/>
    </row>
    <row r="791" spans="5:5" x14ac:dyDescent="0.2">
      <c r="E791" s="200"/>
    </row>
    <row r="792" spans="5:5" x14ac:dyDescent="0.2">
      <c r="E792" s="200"/>
    </row>
    <row r="793" spans="5:5" x14ac:dyDescent="0.2">
      <c r="E793" s="200"/>
    </row>
    <row r="794" spans="5:5" x14ac:dyDescent="0.2">
      <c r="E794" s="200"/>
    </row>
    <row r="795" spans="5:5" x14ac:dyDescent="0.2">
      <c r="E795" s="200"/>
    </row>
    <row r="796" spans="5:5" x14ac:dyDescent="0.2">
      <c r="E796" s="200"/>
    </row>
    <row r="797" spans="5:5" x14ac:dyDescent="0.2">
      <c r="E797" s="200"/>
    </row>
    <row r="798" spans="5:5" x14ac:dyDescent="0.2">
      <c r="E798" s="200"/>
    </row>
    <row r="799" spans="5:5" x14ac:dyDescent="0.2">
      <c r="E799" s="200"/>
    </row>
    <row r="800" spans="5:5" x14ac:dyDescent="0.2">
      <c r="E800" s="200"/>
    </row>
    <row r="801" spans="5:5" x14ac:dyDescent="0.2">
      <c r="E801" s="200"/>
    </row>
    <row r="802" spans="5:5" x14ac:dyDescent="0.2">
      <c r="E802" s="200"/>
    </row>
    <row r="803" spans="5:5" x14ac:dyDescent="0.2">
      <c r="E803" s="200"/>
    </row>
    <row r="804" spans="5:5" x14ac:dyDescent="0.2">
      <c r="E804" s="200"/>
    </row>
    <row r="805" spans="5:5" x14ac:dyDescent="0.2">
      <c r="E805" s="200"/>
    </row>
    <row r="806" spans="5:5" x14ac:dyDescent="0.2">
      <c r="E806" s="200"/>
    </row>
    <row r="807" spans="5:5" x14ac:dyDescent="0.2">
      <c r="E807" s="200"/>
    </row>
    <row r="808" spans="5:5" x14ac:dyDescent="0.2">
      <c r="E808" s="200"/>
    </row>
    <row r="809" spans="5:5" x14ac:dyDescent="0.2">
      <c r="E809" s="200"/>
    </row>
    <row r="810" spans="5:5" x14ac:dyDescent="0.2">
      <c r="E810" s="200"/>
    </row>
    <row r="811" spans="5:5" x14ac:dyDescent="0.2">
      <c r="E811" s="200"/>
    </row>
    <row r="812" spans="5:5" x14ac:dyDescent="0.2">
      <c r="E812" s="200"/>
    </row>
    <row r="813" spans="5:5" x14ac:dyDescent="0.2">
      <c r="E813" s="200"/>
    </row>
    <row r="814" spans="5:5" x14ac:dyDescent="0.2">
      <c r="E814" s="200"/>
    </row>
    <row r="815" spans="5:5" x14ac:dyDescent="0.2">
      <c r="E815" s="200"/>
    </row>
    <row r="816" spans="5:5" x14ac:dyDescent="0.2">
      <c r="E816" s="200"/>
    </row>
    <row r="817" spans="5:5" x14ac:dyDescent="0.2">
      <c r="E817" s="200"/>
    </row>
    <row r="818" spans="5:5" x14ac:dyDescent="0.2">
      <c r="E818" s="200"/>
    </row>
    <row r="819" spans="5:5" x14ac:dyDescent="0.2">
      <c r="E819" s="200"/>
    </row>
    <row r="820" spans="5:5" x14ac:dyDescent="0.2">
      <c r="E820" s="200"/>
    </row>
    <row r="821" spans="5:5" x14ac:dyDescent="0.2">
      <c r="E821" s="200"/>
    </row>
    <row r="822" spans="5:5" x14ac:dyDescent="0.2">
      <c r="E822" s="200"/>
    </row>
    <row r="823" spans="5:5" x14ac:dyDescent="0.2">
      <c r="E823" s="200"/>
    </row>
    <row r="824" spans="5:5" x14ac:dyDescent="0.2">
      <c r="E824" s="200"/>
    </row>
    <row r="825" spans="5:5" x14ac:dyDescent="0.2">
      <c r="E825" s="200"/>
    </row>
    <row r="826" spans="5:5" x14ac:dyDescent="0.2">
      <c r="E826" s="200"/>
    </row>
    <row r="827" spans="5:5" x14ac:dyDescent="0.2">
      <c r="E827" s="200"/>
    </row>
    <row r="828" spans="5:5" x14ac:dyDescent="0.2">
      <c r="E828" s="200"/>
    </row>
    <row r="829" spans="5:5" x14ac:dyDescent="0.2">
      <c r="E829" s="200"/>
    </row>
    <row r="830" spans="5:5" x14ac:dyDescent="0.2">
      <c r="E830" s="200"/>
    </row>
    <row r="831" spans="5:5" x14ac:dyDescent="0.2">
      <c r="E831" s="200"/>
    </row>
    <row r="832" spans="5:5" x14ac:dyDescent="0.2">
      <c r="E832" s="200"/>
    </row>
    <row r="833" spans="5:5" x14ac:dyDescent="0.2">
      <c r="E833" s="200"/>
    </row>
    <row r="834" spans="5:5" x14ac:dyDescent="0.2">
      <c r="E834" s="200"/>
    </row>
    <row r="835" spans="5:5" x14ac:dyDescent="0.2">
      <c r="E835" s="200"/>
    </row>
    <row r="836" spans="5:5" x14ac:dyDescent="0.2">
      <c r="E836" s="200"/>
    </row>
    <row r="837" spans="5:5" x14ac:dyDescent="0.2">
      <c r="E837" s="200"/>
    </row>
    <row r="838" spans="5:5" x14ac:dyDescent="0.2">
      <c r="E838" s="200"/>
    </row>
    <row r="839" spans="5:5" x14ac:dyDescent="0.2">
      <c r="E839" s="200"/>
    </row>
    <row r="840" spans="5:5" x14ac:dyDescent="0.2">
      <c r="E840" s="200"/>
    </row>
    <row r="841" spans="5:5" x14ac:dyDescent="0.2">
      <c r="E841" s="200"/>
    </row>
    <row r="842" spans="5:5" x14ac:dyDescent="0.2">
      <c r="E842" s="200"/>
    </row>
    <row r="843" spans="5:5" x14ac:dyDescent="0.2">
      <c r="E843" s="200"/>
    </row>
    <row r="844" spans="5:5" x14ac:dyDescent="0.2">
      <c r="E844" s="200"/>
    </row>
    <row r="845" spans="5:5" x14ac:dyDescent="0.2">
      <c r="E845" s="200"/>
    </row>
    <row r="846" spans="5:5" x14ac:dyDescent="0.2">
      <c r="E846" s="200"/>
    </row>
    <row r="847" spans="5:5" x14ac:dyDescent="0.2">
      <c r="E847" s="200"/>
    </row>
    <row r="848" spans="5:5" x14ac:dyDescent="0.2">
      <c r="E848" s="200"/>
    </row>
    <row r="849" spans="5:5" x14ac:dyDescent="0.2">
      <c r="E849" s="200"/>
    </row>
    <row r="850" spans="5:5" x14ac:dyDescent="0.2">
      <c r="E850" s="200"/>
    </row>
    <row r="851" spans="5:5" x14ac:dyDescent="0.2">
      <c r="E851" s="200"/>
    </row>
    <row r="852" spans="5:5" x14ac:dyDescent="0.2">
      <c r="E852" s="200"/>
    </row>
    <row r="853" spans="5:5" x14ac:dyDescent="0.2">
      <c r="E853" s="200"/>
    </row>
    <row r="854" spans="5:5" x14ac:dyDescent="0.2">
      <c r="E854" s="200"/>
    </row>
    <row r="855" spans="5:5" x14ac:dyDescent="0.2">
      <c r="E855" s="200"/>
    </row>
    <row r="856" spans="5:5" x14ac:dyDescent="0.2">
      <c r="E856" s="200"/>
    </row>
    <row r="857" spans="5:5" x14ac:dyDescent="0.2">
      <c r="E857" s="200"/>
    </row>
    <row r="858" spans="5:5" x14ac:dyDescent="0.2">
      <c r="E858" s="200"/>
    </row>
    <row r="859" spans="5:5" x14ac:dyDescent="0.2">
      <c r="E859" s="200"/>
    </row>
    <row r="860" spans="5:5" x14ac:dyDescent="0.2">
      <c r="E860" s="200"/>
    </row>
    <row r="861" spans="5:5" x14ac:dyDescent="0.2">
      <c r="E861" s="200"/>
    </row>
    <row r="862" spans="5:5" x14ac:dyDescent="0.2">
      <c r="E862" s="200"/>
    </row>
    <row r="863" spans="5:5" x14ac:dyDescent="0.2">
      <c r="E863" s="200"/>
    </row>
    <row r="864" spans="5:5" x14ac:dyDescent="0.2">
      <c r="E864" s="200"/>
    </row>
    <row r="865" spans="5:5" x14ac:dyDescent="0.2">
      <c r="E865" s="200"/>
    </row>
    <row r="866" spans="5:5" x14ac:dyDescent="0.2">
      <c r="E866" s="200"/>
    </row>
    <row r="867" spans="5:5" x14ac:dyDescent="0.2">
      <c r="E867" s="200"/>
    </row>
    <row r="868" spans="5:5" x14ac:dyDescent="0.2">
      <c r="E868" s="200"/>
    </row>
    <row r="869" spans="5:5" x14ac:dyDescent="0.2">
      <c r="E869" s="200"/>
    </row>
    <row r="870" spans="5:5" x14ac:dyDescent="0.2">
      <c r="E870" s="200"/>
    </row>
    <row r="871" spans="5:5" x14ac:dyDescent="0.2">
      <c r="E871" s="200"/>
    </row>
    <row r="872" spans="5:5" x14ac:dyDescent="0.2">
      <c r="E872" s="200"/>
    </row>
    <row r="873" spans="5:5" x14ac:dyDescent="0.2">
      <c r="E873" s="200"/>
    </row>
    <row r="874" spans="5:5" x14ac:dyDescent="0.2">
      <c r="E874" s="200"/>
    </row>
    <row r="875" spans="5:5" x14ac:dyDescent="0.2">
      <c r="E875" s="200"/>
    </row>
    <row r="876" spans="5:5" x14ac:dyDescent="0.2">
      <c r="E876" s="200"/>
    </row>
    <row r="877" spans="5:5" x14ac:dyDescent="0.2">
      <c r="E877" s="200"/>
    </row>
    <row r="878" spans="5:5" x14ac:dyDescent="0.2">
      <c r="E878" s="200"/>
    </row>
    <row r="879" spans="5:5" x14ac:dyDescent="0.2">
      <c r="E879" s="200"/>
    </row>
    <row r="880" spans="5:5" x14ac:dyDescent="0.2">
      <c r="E880" s="200"/>
    </row>
    <row r="881" spans="5:5" x14ac:dyDescent="0.2">
      <c r="E881" s="200"/>
    </row>
    <row r="882" spans="5:5" x14ac:dyDescent="0.2">
      <c r="E882" s="200"/>
    </row>
    <row r="883" spans="5:5" x14ac:dyDescent="0.2">
      <c r="E883" s="200"/>
    </row>
    <row r="884" spans="5:5" x14ac:dyDescent="0.2">
      <c r="E884" s="200"/>
    </row>
    <row r="885" spans="5:5" x14ac:dyDescent="0.2">
      <c r="E885" s="200"/>
    </row>
    <row r="886" spans="5:5" x14ac:dyDescent="0.2">
      <c r="E886" s="200"/>
    </row>
    <row r="887" spans="5:5" x14ac:dyDescent="0.2">
      <c r="E887" s="200"/>
    </row>
    <row r="888" spans="5:5" x14ac:dyDescent="0.2">
      <c r="E888" s="200"/>
    </row>
    <row r="889" spans="5:5" x14ac:dyDescent="0.2">
      <c r="E889" s="200"/>
    </row>
    <row r="890" spans="5:5" x14ac:dyDescent="0.2">
      <c r="E890" s="200"/>
    </row>
    <row r="891" spans="5:5" x14ac:dyDescent="0.2">
      <c r="E891" s="200"/>
    </row>
    <row r="892" spans="5:5" x14ac:dyDescent="0.2">
      <c r="E892" s="200"/>
    </row>
    <row r="893" spans="5:5" x14ac:dyDescent="0.2">
      <c r="E893" s="200"/>
    </row>
    <row r="894" spans="5:5" x14ac:dyDescent="0.2">
      <c r="E894" s="200"/>
    </row>
    <row r="895" spans="5:5" x14ac:dyDescent="0.2">
      <c r="E895" s="200"/>
    </row>
    <row r="896" spans="5:5" x14ac:dyDescent="0.2">
      <c r="E896" s="200"/>
    </row>
    <row r="897" spans="5:5" x14ac:dyDescent="0.2">
      <c r="E897" s="200"/>
    </row>
    <row r="898" spans="5:5" x14ac:dyDescent="0.2">
      <c r="E898" s="200"/>
    </row>
    <row r="899" spans="5:5" x14ac:dyDescent="0.2">
      <c r="E899" s="200"/>
    </row>
    <row r="900" spans="5:5" x14ac:dyDescent="0.2">
      <c r="E900" s="200"/>
    </row>
    <row r="901" spans="5:5" x14ac:dyDescent="0.2">
      <c r="E901" s="200"/>
    </row>
    <row r="902" spans="5:5" x14ac:dyDescent="0.2">
      <c r="E902" s="200"/>
    </row>
    <row r="903" spans="5:5" x14ac:dyDescent="0.2">
      <c r="E903" s="200"/>
    </row>
    <row r="904" spans="5:5" x14ac:dyDescent="0.2">
      <c r="E904" s="200"/>
    </row>
    <row r="905" spans="5:5" x14ac:dyDescent="0.2">
      <c r="E905" s="200"/>
    </row>
    <row r="906" spans="5:5" x14ac:dyDescent="0.2">
      <c r="E906" s="200"/>
    </row>
    <row r="907" spans="5:5" x14ac:dyDescent="0.2">
      <c r="E907" s="200"/>
    </row>
    <row r="908" spans="5:5" x14ac:dyDescent="0.2">
      <c r="E908" s="200"/>
    </row>
    <row r="909" spans="5:5" x14ac:dyDescent="0.2">
      <c r="E909" s="200"/>
    </row>
    <row r="910" spans="5:5" x14ac:dyDescent="0.2">
      <c r="E910" s="200"/>
    </row>
    <row r="911" spans="5:5" x14ac:dyDescent="0.2">
      <c r="E911" s="200"/>
    </row>
    <row r="912" spans="5:5" x14ac:dyDescent="0.2">
      <c r="E912" s="200"/>
    </row>
    <row r="913" spans="5:5" x14ac:dyDescent="0.2">
      <c r="E913" s="200"/>
    </row>
    <row r="914" spans="5:5" x14ac:dyDescent="0.2">
      <c r="E914" s="200"/>
    </row>
    <row r="915" spans="5:5" x14ac:dyDescent="0.2">
      <c r="E915" s="200"/>
    </row>
    <row r="916" spans="5:5" x14ac:dyDescent="0.2">
      <c r="E916" s="200"/>
    </row>
    <row r="917" spans="5:5" x14ac:dyDescent="0.2">
      <c r="E917" s="200"/>
    </row>
    <row r="918" spans="5:5" x14ac:dyDescent="0.2">
      <c r="E918" s="200"/>
    </row>
    <row r="919" spans="5:5" x14ac:dyDescent="0.2">
      <c r="E919" s="200"/>
    </row>
    <row r="920" spans="5:5" x14ac:dyDescent="0.2">
      <c r="E920" s="200"/>
    </row>
    <row r="921" spans="5:5" x14ac:dyDescent="0.2">
      <c r="E921" s="200"/>
    </row>
    <row r="922" spans="5:5" x14ac:dyDescent="0.2">
      <c r="E922" s="200"/>
    </row>
    <row r="923" spans="5:5" x14ac:dyDescent="0.2">
      <c r="E923" s="200"/>
    </row>
    <row r="924" spans="5:5" x14ac:dyDescent="0.2">
      <c r="E924" s="200"/>
    </row>
    <row r="925" spans="5:5" x14ac:dyDescent="0.2">
      <c r="E925" s="200"/>
    </row>
    <row r="926" spans="5:5" x14ac:dyDescent="0.2">
      <c r="E926" s="200"/>
    </row>
    <row r="927" spans="5:5" x14ac:dyDescent="0.2">
      <c r="E927" s="200"/>
    </row>
    <row r="928" spans="5:5" x14ac:dyDescent="0.2">
      <c r="E928" s="200"/>
    </row>
    <row r="929" spans="5:5" x14ac:dyDescent="0.2">
      <c r="E929" s="200"/>
    </row>
    <row r="930" spans="5:5" x14ac:dyDescent="0.2">
      <c r="E930" s="200"/>
    </row>
    <row r="931" spans="5:5" x14ac:dyDescent="0.2">
      <c r="E931" s="200"/>
    </row>
    <row r="932" spans="5:5" x14ac:dyDescent="0.2">
      <c r="E932" s="200"/>
    </row>
    <row r="933" spans="5:5" x14ac:dyDescent="0.2">
      <c r="E933" s="200"/>
    </row>
    <row r="934" spans="5:5" x14ac:dyDescent="0.2">
      <c r="E934" s="200"/>
    </row>
    <row r="935" spans="5:5" x14ac:dyDescent="0.2">
      <c r="E935" s="200"/>
    </row>
    <row r="936" spans="5:5" x14ac:dyDescent="0.2">
      <c r="E936" s="200"/>
    </row>
    <row r="937" spans="5:5" x14ac:dyDescent="0.2">
      <c r="E937" s="200"/>
    </row>
    <row r="938" spans="5:5" x14ac:dyDescent="0.2">
      <c r="E938" s="200"/>
    </row>
    <row r="939" spans="5:5" x14ac:dyDescent="0.2">
      <c r="E939" s="200"/>
    </row>
    <row r="940" spans="5:5" x14ac:dyDescent="0.2">
      <c r="E940" s="200"/>
    </row>
    <row r="941" spans="5:5" x14ac:dyDescent="0.2">
      <c r="E941" s="200"/>
    </row>
    <row r="942" spans="5:5" x14ac:dyDescent="0.2">
      <c r="E942" s="200"/>
    </row>
    <row r="943" spans="5:5" x14ac:dyDescent="0.2">
      <c r="E943" s="200"/>
    </row>
    <row r="944" spans="5:5" x14ac:dyDescent="0.2">
      <c r="E944" s="200"/>
    </row>
    <row r="945" spans="5:5" x14ac:dyDescent="0.2">
      <c r="E945" s="200"/>
    </row>
    <row r="946" spans="5:5" x14ac:dyDescent="0.2">
      <c r="E946" s="200"/>
    </row>
    <row r="947" spans="5:5" x14ac:dyDescent="0.2">
      <c r="E947" s="200"/>
    </row>
    <row r="948" spans="5:5" x14ac:dyDescent="0.2">
      <c r="E948" s="200"/>
    </row>
    <row r="949" spans="5:5" x14ac:dyDescent="0.2">
      <c r="E949" s="200"/>
    </row>
    <row r="950" spans="5:5" x14ac:dyDescent="0.2">
      <c r="E950" s="200"/>
    </row>
    <row r="951" spans="5:5" x14ac:dyDescent="0.2">
      <c r="E951" s="200"/>
    </row>
    <row r="952" spans="5:5" x14ac:dyDescent="0.2">
      <c r="E952" s="200"/>
    </row>
    <row r="953" spans="5:5" x14ac:dyDescent="0.2">
      <c r="E953" s="200"/>
    </row>
    <row r="954" spans="5:5" x14ac:dyDescent="0.2">
      <c r="E954" s="200"/>
    </row>
    <row r="955" spans="5:5" x14ac:dyDescent="0.2">
      <c r="E955" s="200"/>
    </row>
    <row r="956" spans="5:5" x14ac:dyDescent="0.2">
      <c r="E956" s="200"/>
    </row>
    <row r="957" spans="5:5" x14ac:dyDescent="0.2">
      <c r="E957" s="200"/>
    </row>
    <row r="958" spans="5:5" x14ac:dyDescent="0.2">
      <c r="E958" s="200"/>
    </row>
    <row r="959" spans="5:5" x14ac:dyDescent="0.2">
      <c r="E959" s="200"/>
    </row>
    <row r="960" spans="5:5" x14ac:dyDescent="0.2">
      <c r="E960" s="200"/>
    </row>
    <row r="961" spans="5:5" x14ac:dyDescent="0.2">
      <c r="E961" s="200"/>
    </row>
    <row r="962" spans="5:5" x14ac:dyDescent="0.2">
      <c r="E962" s="200"/>
    </row>
    <row r="963" spans="5:5" x14ac:dyDescent="0.2">
      <c r="E963" s="200"/>
    </row>
    <row r="964" spans="5:5" x14ac:dyDescent="0.2">
      <c r="E964" s="200"/>
    </row>
    <row r="965" spans="5:5" x14ac:dyDescent="0.2">
      <c r="E965" s="200"/>
    </row>
    <row r="966" spans="5:5" x14ac:dyDescent="0.2">
      <c r="E966" s="200"/>
    </row>
    <row r="967" spans="5:5" x14ac:dyDescent="0.2">
      <c r="E967" s="200"/>
    </row>
    <row r="968" spans="5:5" x14ac:dyDescent="0.2">
      <c r="E968" s="200"/>
    </row>
    <row r="969" spans="5:5" x14ac:dyDescent="0.2">
      <c r="E969" s="200"/>
    </row>
    <row r="970" spans="5:5" x14ac:dyDescent="0.2">
      <c r="E970" s="200"/>
    </row>
    <row r="971" spans="5:5" x14ac:dyDescent="0.2">
      <c r="E971" s="200"/>
    </row>
    <row r="972" spans="5:5" x14ac:dyDescent="0.2">
      <c r="E972" s="200"/>
    </row>
    <row r="973" spans="5:5" x14ac:dyDescent="0.2">
      <c r="E973" s="200"/>
    </row>
    <row r="974" spans="5:5" x14ac:dyDescent="0.2">
      <c r="E974" s="200"/>
    </row>
    <row r="975" spans="5:5" x14ac:dyDescent="0.2">
      <c r="E975" s="200"/>
    </row>
    <row r="976" spans="5:5" x14ac:dyDescent="0.2">
      <c r="E976" s="200"/>
    </row>
    <row r="977" spans="5:5" x14ac:dyDescent="0.2">
      <c r="E977" s="200"/>
    </row>
    <row r="978" spans="5:5" x14ac:dyDescent="0.2">
      <c r="E978" s="200"/>
    </row>
    <row r="979" spans="5:5" x14ac:dyDescent="0.2">
      <c r="E979" s="200"/>
    </row>
    <row r="980" spans="5:5" x14ac:dyDescent="0.2">
      <c r="E980" s="200"/>
    </row>
    <row r="981" spans="5:5" x14ac:dyDescent="0.2">
      <c r="E981" s="200"/>
    </row>
    <row r="982" spans="5:5" x14ac:dyDescent="0.2">
      <c r="E982" s="200"/>
    </row>
    <row r="983" spans="5:5" x14ac:dyDescent="0.2">
      <c r="E983" s="200"/>
    </row>
    <row r="984" spans="5:5" x14ac:dyDescent="0.2">
      <c r="E984" s="200"/>
    </row>
    <row r="985" spans="5:5" x14ac:dyDescent="0.2">
      <c r="E985" s="200"/>
    </row>
    <row r="986" spans="5:5" x14ac:dyDescent="0.2">
      <c r="E986" s="200"/>
    </row>
    <row r="987" spans="5:5" x14ac:dyDescent="0.2">
      <c r="E987" s="200"/>
    </row>
    <row r="988" spans="5:5" x14ac:dyDescent="0.2">
      <c r="E988" s="200"/>
    </row>
    <row r="989" spans="5:5" x14ac:dyDescent="0.2">
      <c r="E989" s="200"/>
    </row>
    <row r="990" spans="5:5" x14ac:dyDescent="0.2">
      <c r="E990" s="200"/>
    </row>
    <row r="991" spans="5:5" x14ac:dyDescent="0.2">
      <c r="E991" s="200"/>
    </row>
    <row r="992" spans="5:5" x14ac:dyDescent="0.2">
      <c r="E992" s="200"/>
    </row>
    <row r="993" spans="5:5" x14ac:dyDescent="0.2">
      <c r="E993" s="200"/>
    </row>
    <row r="994" spans="5:5" x14ac:dyDescent="0.2">
      <c r="E994" s="200"/>
    </row>
    <row r="995" spans="5:5" x14ac:dyDescent="0.2">
      <c r="E995" s="200"/>
    </row>
    <row r="996" spans="5:5" x14ac:dyDescent="0.2">
      <c r="E996" s="200"/>
    </row>
    <row r="997" spans="5:5" x14ac:dyDescent="0.2">
      <c r="E997" s="200"/>
    </row>
    <row r="998" spans="5:5" x14ac:dyDescent="0.2">
      <c r="E998" s="200"/>
    </row>
    <row r="999" spans="5:5" x14ac:dyDescent="0.2">
      <c r="E999" s="200"/>
    </row>
    <row r="1000" spans="5:5" x14ac:dyDescent="0.2">
      <c r="E1000" s="200"/>
    </row>
    <row r="1001" spans="5:5" x14ac:dyDescent="0.2">
      <c r="E1001" s="200"/>
    </row>
    <row r="1002" spans="5:5" x14ac:dyDescent="0.2">
      <c r="E1002" s="200"/>
    </row>
    <row r="1003" spans="5:5" x14ac:dyDescent="0.2">
      <c r="E1003" s="200"/>
    </row>
    <row r="1004" spans="5:5" x14ac:dyDescent="0.2">
      <c r="E1004" s="200"/>
    </row>
    <row r="1005" spans="5:5" x14ac:dyDescent="0.2">
      <c r="E1005" s="200"/>
    </row>
    <row r="1006" spans="5:5" x14ac:dyDescent="0.2">
      <c r="E1006" s="200"/>
    </row>
    <row r="1007" spans="5:5" x14ac:dyDescent="0.2">
      <c r="E1007" s="200"/>
    </row>
    <row r="1008" spans="5:5" x14ac:dyDescent="0.2">
      <c r="E1008" s="200"/>
    </row>
    <row r="1009" spans="5:5" x14ac:dyDescent="0.2">
      <c r="E1009" s="200"/>
    </row>
    <row r="1010" spans="5:5" x14ac:dyDescent="0.2">
      <c r="E1010" s="200"/>
    </row>
    <row r="1011" spans="5:5" x14ac:dyDescent="0.2">
      <c r="E1011" s="200"/>
    </row>
    <row r="1012" spans="5:5" x14ac:dyDescent="0.2">
      <c r="E1012" s="200"/>
    </row>
    <row r="1013" spans="5:5" x14ac:dyDescent="0.2">
      <c r="E1013" s="200"/>
    </row>
    <row r="1014" spans="5:5" x14ac:dyDescent="0.2">
      <c r="E1014" s="200"/>
    </row>
    <row r="1015" spans="5:5" x14ac:dyDescent="0.2">
      <c r="E1015" s="200"/>
    </row>
    <row r="1016" spans="5:5" x14ac:dyDescent="0.2">
      <c r="E1016" s="200"/>
    </row>
    <row r="1017" spans="5:5" x14ac:dyDescent="0.2">
      <c r="E1017" s="200"/>
    </row>
    <row r="1018" spans="5:5" x14ac:dyDescent="0.2">
      <c r="E1018" s="200"/>
    </row>
    <row r="1019" spans="5:5" x14ac:dyDescent="0.2">
      <c r="E1019" s="200"/>
    </row>
    <row r="1020" spans="5:5" x14ac:dyDescent="0.2">
      <c r="E1020" s="200"/>
    </row>
    <row r="1021" spans="5:5" x14ac:dyDescent="0.2">
      <c r="E1021" s="200"/>
    </row>
    <row r="1022" spans="5:5" x14ac:dyDescent="0.2">
      <c r="E1022" s="200"/>
    </row>
    <row r="1023" spans="5:5" x14ac:dyDescent="0.2">
      <c r="E1023" s="200"/>
    </row>
    <row r="1024" spans="5:5" x14ac:dyDescent="0.2">
      <c r="E1024" s="200"/>
    </row>
    <row r="1025" spans="5:5" x14ac:dyDescent="0.2">
      <c r="E1025" s="200"/>
    </row>
    <row r="1026" spans="5:5" x14ac:dyDescent="0.2">
      <c r="E1026" s="200"/>
    </row>
    <row r="1027" spans="5:5" x14ac:dyDescent="0.2">
      <c r="E1027" s="200"/>
    </row>
    <row r="1028" spans="5:5" x14ac:dyDescent="0.2">
      <c r="E1028" s="200"/>
    </row>
    <row r="1029" spans="5:5" x14ac:dyDescent="0.2">
      <c r="E1029" s="200"/>
    </row>
    <row r="1030" spans="5:5" x14ac:dyDescent="0.2">
      <c r="E1030" s="200"/>
    </row>
    <row r="1031" spans="5:5" x14ac:dyDescent="0.2">
      <c r="E1031" s="200"/>
    </row>
    <row r="1032" spans="5:5" x14ac:dyDescent="0.2">
      <c r="E1032" s="200"/>
    </row>
    <row r="1033" spans="5:5" x14ac:dyDescent="0.2">
      <c r="E1033" s="200"/>
    </row>
    <row r="1034" spans="5:5" x14ac:dyDescent="0.2">
      <c r="E1034" s="200"/>
    </row>
    <row r="1035" spans="5:5" x14ac:dyDescent="0.2">
      <c r="E1035" s="200"/>
    </row>
    <row r="1036" spans="5:5" x14ac:dyDescent="0.2">
      <c r="E1036" s="200"/>
    </row>
    <row r="1037" spans="5:5" x14ac:dyDescent="0.2">
      <c r="E1037" s="200"/>
    </row>
    <row r="1038" spans="5:5" x14ac:dyDescent="0.2">
      <c r="E1038" s="200"/>
    </row>
    <row r="1039" spans="5:5" x14ac:dyDescent="0.2">
      <c r="E1039" s="200"/>
    </row>
    <row r="1040" spans="5:5" x14ac:dyDescent="0.2">
      <c r="E1040" s="200"/>
    </row>
    <row r="1041" spans="5:5" x14ac:dyDescent="0.2">
      <c r="E1041" s="200"/>
    </row>
    <row r="1042" spans="5:5" x14ac:dyDescent="0.2">
      <c r="E1042" s="200"/>
    </row>
    <row r="1043" spans="5:5" x14ac:dyDescent="0.2">
      <c r="E1043" s="200"/>
    </row>
    <row r="1044" spans="5:5" x14ac:dyDescent="0.2">
      <c r="E1044" s="200"/>
    </row>
    <row r="1045" spans="5:5" x14ac:dyDescent="0.2">
      <c r="E1045" s="200"/>
    </row>
    <row r="1046" spans="5:5" x14ac:dyDescent="0.2">
      <c r="E1046" s="200"/>
    </row>
    <row r="1047" spans="5:5" x14ac:dyDescent="0.2">
      <c r="E1047" s="200"/>
    </row>
    <row r="1048" spans="5:5" x14ac:dyDescent="0.2">
      <c r="E1048" s="200"/>
    </row>
    <row r="1049" spans="5:5" x14ac:dyDescent="0.2">
      <c r="E1049" s="200"/>
    </row>
    <row r="1050" spans="5:5" x14ac:dyDescent="0.2">
      <c r="E1050" s="200"/>
    </row>
    <row r="1051" spans="5:5" x14ac:dyDescent="0.2">
      <c r="E1051" s="200"/>
    </row>
    <row r="1052" spans="5:5" x14ac:dyDescent="0.2">
      <c r="E1052" s="200"/>
    </row>
    <row r="1053" spans="5:5" x14ac:dyDescent="0.2">
      <c r="E1053" s="200"/>
    </row>
    <row r="1054" spans="5:5" x14ac:dyDescent="0.2">
      <c r="E1054" s="200"/>
    </row>
    <row r="1055" spans="5:5" x14ac:dyDescent="0.2">
      <c r="E1055" s="200"/>
    </row>
    <row r="1056" spans="5:5" x14ac:dyDescent="0.2">
      <c r="E1056" s="200"/>
    </row>
    <row r="1057" spans="5:5" x14ac:dyDescent="0.2">
      <c r="E1057" s="200"/>
    </row>
    <row r="1058" spans="5:5" x14ac:dyDescent="0.2">
      <c r="E1058" s="200"/>
    </row>
    <row r="1059" spans="5:5" x14ac:dyDescent="0.2">
      <c r="E1059" s="200"/>
    </row>
    <row r="1060" spans="5:5" x14ac:dyDescent="0.2">
      <c r="E1060" s="200"/>
    </row>
    <row r="1061" spans="5:5" x14ac:dyDescent="0.2">
      <c r="E1061" s="200"/>
    </row>
    <row r="1062" spans="5:5" x14ac:dyDescent="0.2">
      <c r="E1062" s="200"/>
    </row>
    <row r="1063" spans="5:5" x14ac:dyDescent="0.2">
      <c r="E1063" s="200"/>
    </row>
    <row r="1064" spans="5:5" x14ac:dyDescent="0.2">
      <c r="E1064" s="200"/>
    </row>
    <row r="1065" spans="5:5" x14ac:dyDescent="0.2">
      <c r="E1065" s="200"/>
    </row>
    <row r="1066" spans="5:5" x14ac:dyDescent="0.2">
      <c r="E1066" s="200"/>
    </row>
    <row r="1067" spans="5:5" x14ac:dyDescent="0.2">
      <c r="E1067" s="200"/>
    </row>
    <row r="1068" spans="5:5" x14ac:dyDescent="0.2">
      <c r="E1068" s="200"/>
    </row>
    <row r="1069" spans="5:5" x14ac:dyDescent="0.2">
      <c r="E1069" s="200"/>
    </row>
    <row r="1070" spans="5:5" x14ac:dyDescent="0.2">
      <c r="E1070" s="200"/>
    </row>
    <row r="1071" spans="5:5" x14ac:dyDescent="0.2">
      <c r="E1071" s="200"/>
    </row>
    <row r="1072" spans="5:5" x14ac:dyDescent="0.2">
      <c r="E1072" s="200"/>
    </row>
    <row r="1073" spans="5:5" x14ac:dyDescent="0.2">
      <c r="E1073" s="200"/>
    </row>
    <row r="1074" spans="5:5" x14ac:dyDescent="0.2">
      <c r="E1074" s="200"/>
    </row>
    <row r="1075" spans="5:5" x14ac:dyDescent="0.2">
      <c r="E1075" s="200"/>
    </row>
    <row r="1076" spans="5:5" x14ac:dyDescent="0.2">
      <c r="E1076" s="200"/>
    </row>
    <row r="1077" spans="5:5" x14ac:dyDescent="0.2">
      <c r="E1077" s="200"/>
    </row>
    <row r="1078" spans="5:5" x14ac:dyDescent="0.2">
      <c r="E1078" s="200"/>
    </row>
    <row r="1079" spans="5:5" x14ac:dyDescent="0.2">
      <c r="E1079" s="200"/>
    </row>
    <row r="1080" spans="5:5" x14ac:dyDescent="0.2">
      <c r="E1080" s="200"/>
    </row>
    <row r="1081" spans="5:5" x14ac:dyDescent="0.2">
      <c r="E1081" s="200"/>
    </row>
    <row r="1082" spans="5:5" x14ac:dyDescent="0.2">
      <c r="E1082" s="200"/>
    </row>
    <row r="1083" spans="5:5" x14ac:dyDescent="0.2">
      <c r="E1083" s="200"/>
    </row>
    <row r="1084" spans="5:5" x14ac:dyDescent="0.2">
      <c r="E1084" s="200"/>
    </row>
    <row r="1085" spans="5:5" x14ac:dyDescent="0.2">
      <c r="E1085" s="200"/>
    </row>
    <row r="1086" spans="5:5" x14ac:dyDescent="0.2">
      <c r="E1086" s="200"/>
    </row>
    <row r="1087" spans="5:5" x14ac:dyDescent="0.2">
      <c r="E1087" s="200"/>
    </row>
    <row r="1088" spans="5:5" x14ac:dyDescent="0.2">
      <c r="E1088" s="200"/>
    </row>
    <row r="1089" spans="5:5" x14ac:dyDescent="0.2">
      <c r="E1089" s="200"/>
    </row>
    <row r="1090" spans="5:5" x14ac:dyDescent="0.2">
      <c r="E1090" s="200"/>
    </row>
    <row r="1091" spans="5:5" x14ac:dyDescent="0.2">
      <c r="E1091" s="200"/>
    </row>
    <row r="1092" spans="5:5" x14ac:dyDescent="0.2">
      <c r="E1092" s="200"/>
    </row>
    <row r="1093" spans="5:5" x14ac:dyDescent="0.2">
      <c r="E1093" s="200"/>
    </row>
    <row r="1094" spans="5:5" x14ac:dyDescent="0.2">
      <c r="E1094" s="200"/>
    </row>
    <row r="1095" spans="5:5" x14ac:dyDescent="0.2">
      <c r="E1095" s="200"/>
    </row>
    <row r="1096" spans="5:5" x14ac:dyDescent="0.2">
      <c r="E1096" s="200"/>
    </row>
    <row r="1097" spans="5:5" x14ac:dyDescent="0.2">
      <c r="E1097" s="200"/>
    </row>
    <row r="1098" spans="5:5" x14ac:dyDescent="0.2">
      <c r="E1098" s="200"/>
    </row>
    <row r="1099" spans="5:5" x14ac:dyDescent="0.2">
      <c r="E1099" s="200"/>
    </row>
    <row r="1100" spans="5:5" x14ac:dyDescent="0.2">
      <c r="E1100" s="200"/>
    </row>
    <row r="1101" spans="5:5" x14ac:dyDescent="0.2">
      <c r="E1101" s="200"/>
    </row>
    <row r="1102" spans="5:5" x14ac:dyDescent="0.2">
      <c r="E1102" s="200"/>
    </row>
    <row r="1103" spans="5:5" x14ac:dyDescent="0.2">
      <c r="E1103" s="200"/>
    </row>
    <row r="1104" spans="5:5" x14ac:dyDescent="0.2">
      <c r="E1104" s="200"/>
    </row>
    <row r="1105" spans="5:5" x14ac:dyDescent="0.2">
      <c r="E1105" s="200"/>
    </row>
    <row r="1106" spans="5:5" x14ac:dyDescent="0.2">
      <c r="E1106" s="200"/>
    </row>
    <row r="1107" spans="5:5" x14ac:dyDescent="0.2">
      <c r="E1107" s="200"/>
    </row>
    <row r="1108" spans="5:5" x14ac:dyDescent="0.2">
      <c r="E1108" s="200"/>
    </row>
    <row r="1109" spans="5:5" x14ac:dyDescent="0.2">
      <c r="E1109" s="200"/>
    </row>
    <row r="1110" spans="5:5" x14ac:dyDescent="0.2">
      <c r="E1110" s="200"/>
    </row>
    <row r="1111" spans="5:5" x14ac:dyDescent="0.2">
      <c r="E1111" s="200"/>
    </row>
    <row r="1112" spans="5:5" x14ac:dyDescent="0.2">
      <c r="E1112" s="200"/>
    </row>
    <row r="1113" spans="5:5" x14ac:dyDescent="0.2">
      <c r="E1113" s="200"/>
    </row>
    <row r="1114" spans="5:5" x14ac:dyDescent="0.2">
      <c r="E1114" s="200"/>
    </row>
    <row r="1115" spans="5:5" x14ac:dyDescent="0.2">
      <c r="E1115" s="200"/>
    </row>
    <row r="1116" spans="5:5" x14ac:dyDescent="0.2">
      <c r="E1116" s="200"/>
    </row>
    <row r="1117" spans="5:5" x14ac:dyDescent="0.2">
      <c r="E1117" s="200"/>
    </row>
    <row r="1118" spans="5:5" x14ac:dyDescent="0.2">
      <c r="E1118" s="200"/>
    </row>
    <row r="1119" spans="5:5" x14ac:dyDescent="0.2">
      <c r="E1119" s="200"/>
    </row>
    <row r="1120" spans="5:5" x14ac:dyDescent="0.2">
      <c r="E1120" s="200"/>
    </row>
    <row r="1121" spans="5:5" x14ac:dyDescent="0.2">
      <c r="E1121" s="200"/>
    </row>
    <row r="1122" spans="5:5" x14ac:dyDescent="0.2">
      <c r="E1122" s="200"/>
    </row>
    <row r="1123" spans="5:5" x14ac:dyDescent="0.2">
      <c r="E1123" s="200"/>
    </row>
    <row r="1124" spans="5:5" x14ac:dyDescent="0.2">
      <c r="E1124" s="200"/>
    </row>
    <row r="1125" spans="5:5" x14ac:dyDescent="0.2">
      <c r="E1125" s="200"/>
    </row>
    <row r="1126" spans="5:5" x14ac:dyDescent="0.2">
      <c r="E1126" s="200"/>
    </row>
    <row r="1127" spans="5:5" x14ac:dyDescent="0.2">
      <c r="E1127" s="200"/>
    </row>
    <row r="1128" spans="5:5" x14ac:dyDescent="0.2">
      <c r="E1128" s="200"/>
    </row>
    <row r="1129" spans="5:5" x14ac:dyDescent="0.2">
      <c r="E1129" s="200"/>
    </row>
    <row r="1130" spans="5:5" x14ac:dyDescent="0.2">
      <c r="E1130" s="200"/>
    </row>
    <row r="1131" spans="5:5" x14ac:dyDescent="0.2">
      <c r="E1131" s="200"/>
    </row>
    <row r="1132" spans="5:5" x14ac:dyDescent="0.2">
      <c r="E1132" s="200"/>
    </row>
    <row r="1133" spans="5:5" x14ac:dyDescent="0.2">
      <c r="E1133" s="200"/>
    </row>
    <row r="1134" spans="5:5" x14ac:dyDescent="0.2">
      <c r="E1134" s="200"/>
    </row>
    <row r="1135" spans="5:5" x14ac:dyDescent="0.2">
      <c r="E1135" s="200"/>
    </row>
    <row r="1136" spans="5:5" x14ac:dyDescent="0.2">
      <c r="E1136" s="200"/>
    </row>
    <row r="1137" spans="5:5" x14ac:dyDescent="0.2">
      <c r="E1137" s="200"/>
    </row>
    <row r="1138" spans="5:5" x14ac:dyDescent="0.2">
      <c r="E1138" s="200"/>
    </row>
    <row r="1139" spans="5:5" x14ac:dyDescent="0.2">
      <c r="E1139" s="200"/>
    </row>
    <row r="1140" spans="5:5" x14ac:dyDescent="0.2">
      <c r="E1140" s="200"/>
    </row>
    <row r="1141" spans="5:5" x14ac:dyDescent="0.2">
      <c r="E1141" s="200"/>
    </row>
    <row r="1142" spans="5:5" x14ac:dyDescent="0.2">
      <c r="E1142" s="200"/>
    </row>
    <row r="1143" spans="5:5" x14ac:dyDescent="0.2">
      <c r="E1143" s="200"/>
    </row>
    <row r="1144" spans="5:5" x14ac:dyDescent="0.2">
      <c r="E1144" s="200"/>
    </row>
    <row r="1145" spans="5:5" x14ac:dyDescent="0.2">
      <c r="E1145" s="200"/>
    </row>
    <row r="1146" spans="5:5" x14ac:dyDescent="0.2">
      <c r="E1146" s="200"/>
    </row>
    <row r="1147" spans="5:5" x14ac:dyDescent="0.2">
      <c r="E1147" s="200"/>
    </row>
    <row r="1148" spans="5:5" x14ac:dyDescent="0.2">
      <c r="E1148" s="200"/>
    </row>
    <row r="1149" spans="5:5" x14ac:dyDescent="0.2">
      <c r="E1149" s="200"/>
    </row>
    <row r="1150" spans="5:5" x14ac:dyDescent="0.2">
      <c r="E1150" s="200"/>
    </row>
    <row r="1151" spans="5:5" x14ac:dyDescent="0.2">
      <c r="E1151" s="200"/>
    </row>
    <row r="1152" spans="5:5" x14ac:dyDescent="0.2">
      <c r="E1152" s="200"/>
    </row>
    <row r="1153" spans="5:5" x14ac:dyDescent="0.2">
      <c r="E1153" s="200"/>
    </row>
    <row r="1154" spans="5:5" x14ac:dyDescent="0.2">
      <c r="E1154" s="200"/>
    </row>
    <row r="1155" spans="5:5" x14ac:dyDescent="0.2">
      <c r="E1155" s="200"/>
    </row>
    <row r="1156" spans="5:5" x14ac:dyDescent="0.2">
      <c r="E1156" s="200"/>
    </row>
    <row r="1157" spans="5:5" x14ac:dyDescent="0.2">
      <c r="E1157" s="200"/>
    </row>
    <row r="1158" spans="5:5" x14ac:dyDescent="0.2">
      <c r="E1158" s="200"/>
    </row>
    <row r="1159" spans="5:5" x14ac:dyDescent="0.2">
      <c r="E1159" s="200"/>
    </row>
    <row r="1160" spans="5:5" x14ac:dyDescent="0.2">
      <c r="E1160" s="200"/>
    </row>
    <row r="1161" spans="5:5" x14ac:dyDescent="0.2">
      <c r="E1161" s="200"/>
    </row>
    <row r="1162" spans="5:5" x14ac:dyDescent="0.2">
      <c r="E1162" s="200"/>
    </row>
    <row r="1163" spans="5:5" x14ac:dyDescent="0.2">
      <c r="E1163" s="200"/>
    </row>
    <row r="1164" spans="5:5" x14ac:dyDescent="0.2">
      <c r="E1164" s="200"/>
    </row>
    <row r="1165" spans="5:5" x14ac:dyDescent="0.2">
      <c r="E1165" s="200"/>
    </row>
    <row r="1166" spans="5:5" x14ac:dyDescent="0.2">
      <c r="E1166" s="200"/>
    </row>
    <row r="1167" spans="5:5" x14ac:dyDescent="0.2">
      <c r="E1167" s="200"/>
    </row>
    <row r="1168" spans="5:5" x14ac:dyDescent="0.2">
      <c r="E1168" s="200"/>
    </row>
    <row r="1169" spans="5:5" x14ac:dyDescent="0.2">
      <c r="E1169" s="200"/>
    </row>
    <row r="1170" spans="5:5" x14ac:dyDescent="0.2">
      <c r="E1170" s="200"/>
    </row>
    <row r="1171" spans="5:5" x14ac:dyDescent="0.2">
      <c r="E1171" s="200"/>
    </row>
    <row r="1172" spans="5:5" x14ac:dyDescent="0.2">
      <c r="E1172" s="200"/>
    </row>
    <row r="1173" spans="5:5" x14ac:dyDescent="0.2">
      <c r="E1173" s="200"/>
    </row>
    <row r="1174" spans="5:5" x14ac:dyDescent="0.2">
      <c r="E1174" s="200"/>
    </row>
    <row r="1175" spans="5:5" x14ac:dyDescent="0.2">
      <c r="E1175" s="200"/>
    </row>
    <row r="1176" spans="5:5" x14ac:dyDescent="0.2">
      <c r="E1176" s="200"/>
    </row>
    <row r="1177" spans="5:5" x14ac:dyDescent="0.2">
      <c r="E1177" s="200"/>
    </row>
    <row r="1178" spans="5:5" x14ac:dyDescent="0.2">
      <c r="E1178" s="200"/>
    </row>
    <row r="1179" spans="5:5" x14ac:dyDescent="0.2">
      <c r="E1179" s="200"/>
    </row>
    <row r="1180" spans="5:5" x14ac:dyDescent="0.2">
      <c r="E1180" s="200"/>
    </row>
    <row r="1181" spans="5:5" x14ac:dyDescent="0.2">
      <c r="E1181" s="200"/>
    </row>
    <row r="1182" spans="5:5" x14ac:dyDescent="0.2">
      <c r="E1182" s="200"/>
    </row>
    <row r="1183" spans="5:5" x14ac:dyDescent="0.2">
      <c r="E1183" s="200"/>
    </row>
    <row r="1184" spans="5:5" x14ac:dyDescent="0.2">
      <c r="E1184" s="200"/>
    </row>
    <row r="1185" spans="5:5" x14ac:dyDescent="0.2">
      <c r="E1185" s="200"/>
    </row>
    <row r="1186" spans="5:5" x14ac:dyDescent="0.2">
      <c r="E1186" s="200"/>
    </row>
    <row r="1187" spans="5:5" x14ac:dyDescent="0.2">
      <c r="E1187" s="200"/>
    </row>
    <row r="1188" spans="5:5" x14ac:dyDescent="0.2">
      <c r="E1188" s="200"/>
    </row>
    <row r="1189" spans="5:5" x14ac:dyDescent="0.2">
      <c r="E1189" s="200"/>
    </row>
    <row r="1190" spans="5:5" x14ac:dyDescent="0.2">
      <c r="E1190" s="200"/>
    </row>
    <row r="1191" spans="5:5" x14ac:dyDescent="0.2">
      <c r="E1191" s="200"/>
    </row>
    <row r="1192" spans="5:5" x14ac:dyDescent="0.2">
      <c r="E1192" s="200"/>
    </row>
    <row r="1193" spans="5:5" x14ac:dyDescent="0.2">
      <c r="E1193" s="200"/>
    </row>
    <row r="1194" spans="5:5" x14ac:dyDescent="0.2">
      <c r="E1194" s="200"/>
    </row>
    <row r="1195" spans="5:5" x14ac:dyDescent="0.2">
      <c r="E1195" s="200"/>
    </row>
    <row r="1196" spans="5:5" x14ac:dyDescent="0.2">
      <c r="E1196" s="200"/>
    </row>
    <row r="1197" spans="5:5" x14ac:dyDescent="0.2">
      <c r="E1197" s="200"/>
    </row>
    <row r="1198" spans="5:5" x14ac:dyDescent="0.2">
      <c r="E1198" s="200"/>
    </row>
    <row r="1199" spans="5:5" x14ac:dyDescent="0.2">
      <c r="E1199" s="200"/>
    </row>
    <row r="1200" spans="5:5" x14ac:dyDescent="0.2">
      <c r="E1200" s="200"/>
    </row>
    <row r="1201" spans="5:5" x14ac:dyDescent="0.2">
      <c r="E1201" s="200"/>
    </row>
    <row r="1202" spans="5:5" x14ac:dyDescent="0.2">
      <c r="E1202" s="200"/>
    </row>
    <row r="1203" spans="5:5" x14ac:dyDescent="0.2">
      <c r="E1203" s="200"/>
    </row>
    <row r="1204" spans="5:5" x14ac:dyDescent="0.2">
      <c r="E1204" s="200"/>
    </row>
    <row r="1205" spans="5:5" x14ac:dyDescent="0.2">
      <c r="E1205" s="200"/>
    </row>
    <row r="1206" spans="5:5" x14ac:dyDescent="0.2">
      <c r="E1206" s="200"/>
    </row>
    <row r="1207" spans="5:5" x14ac:dyDescent="0.2">
      <c r="E1207" s="200"/>
    </row>
    <row r="1208" spans="5:5" x14ac:dyDescent="0.2">
      <c r="E1208" s="200"/>
    </row>
    <row r="1209" spans="5:5" x14ac:dyDescent="0.2">
      <c r="E1209" s="200"/>
    </row>
    <row r="1210" spans="5:5" x14ac:dyDescent="0.2">
      <c r="E1210" s="200"/>
    </row>
    <row r="1211" spans="5:5" x14ac:dyDescent="0.2">
      <c r="E1211" s="200"/>
    </row>
    <row r="1212" spans="5:5" x14ac:dyDescent="0.2">
      <c r="E1212" s="200"/>
    </row>
    <row r="1213" spans="5:5" x14ac:dyDescent="0.2">
      <c r="E1213" s="200"/>
    </row>
    <row r="1214" spans="5:5" x14ac:dyDescent="0.2">
      <c r="E1214" s="200"/>
    </row>
    <row r="1215" spans="5:5" x14ac:dyDescent="0.2">
      <c r="E1215" s="200"/>
    </row>
    <row r="1216" spans="5:5" x14ac:dyDescent="0.2">
      <c r="E1216" s="200"/>
    </row>
    <row r="1217" spans="5:5" x14ac:dyDescent="0.2">
      <c r="E1217" s="200"/>
    </row>
    <row r="1218" spans="5:5" x14ac:dyDescent="0.2">
      <c r="E1218" s="200"/>
    </row>
    <row r="1219" spans="5:5" x14ac:dyDescent="0.2">
      <c r="E1219" s="200"/>
    </row>
    <row r="1220" spans="5:5" x14ac:dyDescent="0.2">
      <c r="E1220" s="200"/>
    </row>
    <row r="1221" spans="5:5" x14ac:dyDescent="0.2">
      <c r="E1221" s="200"/>
    </row>
    <row r="1222" spans="5:5" x14ac:dyDescent="0.2">
      <c r="E1222" s="200"/>
    </row>
    <row r="1223" spans="5:5" x14ac:dyDescent="0.2">
      <c r="E1223" s="200"/>
    </row>
    <row r="1224" spans="5:5" x14ac:dyDescent="0.2">
      <c r="E1224" s="200"/>
    </row>
    <row r="1225" spans="5:5" x14ac:dyDescent="0.2">
      <c r="E1225" s="200"/>
    </row>
    <row r="1226" spans="5:5" x14ac:dyDescent="0.2">
      <c r="E1226" s="200"/>
    </row>
    <row r="1227" spans="5:5" x14ac:dyDescent="0.2">
      <c r="E1227" s="200"/>
    </row>
    <row r="1228" spans="5:5" x14ac:dyDescent="0.2">
      <c r="E1228" s="200"/>
    </row>
    <row r="1229" spans="5:5" x14ac:dyDescent="0.2">
      <c r="E1229" s="200"/>
    </row>
    <row r="1230" spans="5:5" x14ac:dyDescent="0.2">
      <c r="E1230" s="200"/>
    </row>
    <row r="1231" spans="5:5" x14ac:dyDescent="0.2">
      <c r="E1231" s="200"/>
    </row>
    <row r="1232" spans="5:5" x14ac:dyDescent="0.2">
      <c r="E1232" s="200"/>
    </row>
    <row r="1233" spans="5:5" x14ac:dyDescent="0.2">
      <c r="E1233" s="200"/>
    </row>
    <row r="1234" spans="5:5" x14ac:dyDescent="0.2">
      <c r="E1234" s="200"/>
    </row>
    <row r="1235" spans="5:5" x14ac:dyDescent="0.2">
      <c r="E1235" s="200"/>
    </row>
    <row r="1236" spans="5:5" x14ac:dyDescent="0.2">
      <c r="E1236" s="200"/>
    </row>
    <row r="1237" spans="5:5" x14ac:dyDescent="0.2">
      <c r="E1237" s="200"/>
    </row>
    <row r="1238" spans="5:5" x14ac:dyDescent="0.2">
      <c r="E1238" s="200"/>
    </row>
    <row r="1239" spans="5:5" x14ac:dyDescent="0.2">
      <c r="E1239" s="200"/>
    </row>
    <row r="1240" spans="5:5" x14ac:dyDescent="0.2">
      <c r="E1240" s="200"/>
    </row>
    <row r="1241" spans="5:5" x14ac:dyDescent="0.2">
      <c r="E1241" s="200"/>
    </row>
    <row r="1242" spans="5:5" x14ac:dyDescent="0.2">
      <c r="E1242" s="200"/>
    </row>
    <row r="1243" spans="5:5" x14ac:dyDescent="0.2">
      <c r="E1243" s="200"/>
    </row>
    <row r="1244" spans="5:5" x14ac:dyDescent="0.2">
      <c r="E1244" s="200"/>
    </row>
    <row r="1245" spans="5:5" x14ac:dyDescent="0.2">
      <c r="E1245" s="200"/>
    </row>
    <row r="1246" spans="5:5" x14ac:dyDescent="0.2">
      <c r="E1246" s="200"/>
    </row>
    <row r="1247" spans="5:5" x14ac:dyDescent="0.2">
      <c r="E1247" s="200"/>
    </row>
    <row r="1248" spans="5:5" x14ac:dyDescent="0.2">
      <c r="E1248" s="200"/>
    </row>
    <row r="1249" spans="5:5" x14ac:dyDescent="0.2">
      <c r="E1249" s="200"/>
    </row>
    <row r="1250" spans="5:5" x14ac:dyDescent="0.2">
      <c r="E1250" s="200"/>
    </row>
    <row r="1251" spans="5:5" x14ac:dyDescent="0.2">
      <c r="E1251" s="200"/>
    </row>
    <row r="1252" spans="5:5" x14ac:dyDescent="0.2">
      <c r="E1252" s="200"/>
    </row>
    <row r="1253" spans="5:5" x14ac:dyDescent="0.2">
      <c r="E1253" s="200"/>
    </row>
    <row r="1254" spans="5:5" x14ac:dyDescent="0.2">
      <c r="E1254" s="200"/>
    </row>
    <row r="1255" spans="5:5" x14ac:dyDescent="0.2">
      <c r="E1255" s="200"/>
    </row>
    <row r="1256" spans="5:5" x14ac:dyDescent="0.2">
      <c r="E1256" s="200"/>
    </row>
    <row r="1257" spans="5:5" x14ac:dyDescent="0.2">
      <c r="E1257" s="200"/>
    </row>
    <row r="1258" spans="5:5" x14ac:dyDescent="0.2">
      <c r="E1258" s="200"/>
    </row>
    <row r="1259" spans="5:5" x14ac:dyDescent="0.2">
      <c r="E1259" s="200"/>
    </row>
    <row r="1260" spans="5:5" x14ac:dyDescent="0.2">
      <c r="E1260" s="200"/>
    </row>
    <row r="1261" spans="5:5" x14ac:dyDescent="0.2">
      <c r="E1261" s="200"/>
    </row>
    <row r="1262" spans="5:5" x14ac:dyDescent="0.2">
      <c r="E1262" s="200"/>
    </row>
    <row r="1263" spans="5:5" x14ac:dyDescent="0.2">
      <c r="E1263" s="200"/>
    </row>
    <row r="1264" spans="5:5" x14ac:dyDescent="0.2">
      <c r="E1264" s="200"/>
    </row>
    <row r="1265" spans="5:5" x14ac:dyDescent="0.2">
      <c r="E1265" s="200"/>
    </row>
    <row r="1266" spans="5:5" x14ac:dyDescent="0.2">
      <c r="E1266" s="200"/>
    </row>
    <row r="1267" spans="5:5" x14ac:dyDescent="0.2">
      <c r="E1267" s="200"/>
    </row>
    <row r="1268" spans="5:5" x14ac:dyDescent="0.2">
      <c r="E1268" s="200"/>
    </row>
    <row r="1269" spans="5:5" x14ac:dyDescent="0.2">
      <c r="E1269" s="200"/>
    </row>
    <row r="1270" spans="5:5" x14ac:dyDescent="0.2">
      <c r="E1270" s="200"/>
    </row>
    <row r="1271" spans="5:5" x14ac:dyDescent="0.2">
      <c r="E1271" s="200"/>
    </row>
    <row r="1272" spans="5:5" x14ac:dyDescent="0.2">
      <c r="E1272" s="200"/>
    </row>
    <row r="1273" spans="5:5" x14ac:dyDescent="0.2">
      <c r="E1273" s="200"/>
    </row>
    <row r="1274" spans="5:5" x14ac:dyDescent="0.2">
      <c r="E1274" s="200"/>
    </row>
    <row r="1275" spans="5:5" x14ac:dyDescent="0.2">
      <c r="E1275" s="200"/>
    </row>
    <row r="1276" spans="5:5" x14ac:dyDescent="0.2">
      <c r="E1276" s="200"/>
    </row>
    <row r="1277" spans="5:5" x14ac:dyDescent="0.2">
      <c r="E1277" s="200"/>
    </row>
    <row r="1278" spans="5:5" x14ac:dyDescent="0.2">
      <c r="E1278" s="200"/>
    </row>
    <row r="1279" spans="5:5" x14ac:dyDescent="0.2">
      <c r="E1279" s="200"/>
    </row>
    <row r="1280" spans="5:5" x14ac:dyDescent="0.2">
      <c r="E1280" s="200"/>
    </row>
    <row r="1281" spans="5:5" x14ac:dyDescent="0.2">
      <c r="E1281" s="200"/>
    </row>
    <row r="1282" spans="5:5" x14ac:dyDescent="0.2">
      <c r="E1282" s="200"/>
    </row>
    <row r="1283" spans="5:5" x14ac:dyDescent="0.2">
      <c r="E1283" s="200"/>
    </row>
    <row r="1284" spans="5:5" x14ac:dyDescent="0.2">
      <c r="E1284" s="200"/>
    </row>
    <row r="1285" spans="5:5" x14ac:dyDescent="0.2">
      <c r="E1285" s="200"/>
    </row>
    <row r="1286" spans="5:5" x14ac:dyDescent="0.2">
      <c r="E1286" s="200"/>
    </row>
    <row r="1287" spans="5:5" x14ac:dyDescent="0.2">
      <c r="E1287" s="200"/>
    </row>
    <row r="1288" spans="5:5" x14ac:dyDescent="0.2">
      <c r="E1288" s="200"/>
    </row>
    <row r="1289" spans="5:5" x14ac:dyDescent="0.2">
      <c r="E1289" s="200"/>
    </row>
    <row r="1290" spans="5:5" x14ac:dyDescent="0.2">
      <c r="E1290" s="200"/>
    </row>
    <row r="1291" spans="5:5" x14ac:dyDescent="0.2">
      <c r="E1291" s="200"/>
    </row>
    <row r="1292" spans="5:5" x14ac:dyDescent="0.2">
      <c r="E1292" s="200"/>
    </row>
    <row r="1293" spans="5:5" x14ac:dyDescent="0.2">
      <c r="E1293" s="200"/>
    </row>
    <row r="1294" spans="5:5" x14ac:dyDescent="0.2">
      <c r="E1294" s="200"/>
    </row>
    <row r="1295" spans="5:5" x14ac:dyDescent="0.2">
      <c r="E1295" s="200"/>
    </row>
    <row r="1296" spans="5:5" x14ac:dyDescent="0.2">
      <c r="E1296" s="200"/>
    </row>
    <row r="1297" spans="5:5" x14ac:dyDescent="0.2">
      <c r="E1297" s="200"/>
    </row>
    <row r="1298" spans="5:5" x14ac:dyDescent="0.2">
      <c r="E1298" s="200"/>
    </row>
    <row r="1299" spans="5:5" x14ac:dyDescent="0.2">
      <c r="E1299" s="200"/>
    </row>
    <row r="1300" spans="5:5" x14ac:dyDescent="0.2">
      <c r="E1300" s="200"/>
    </row>
    <row r="1301" spans="5:5" x14ac:dyDescent="0.2">
      <c r="E1301" s="200"/>
    </row>
    <row r="1302" spans="5:5" x14ac:dyDescent="0.2">
      <c r="E1302" s="200"/>
    </row>
    <row r="1303" spans="5:5" x14ac:dyDescent="0.2">
      <c r="E1303" s="200"/>
    </row>
    <row r="1304" spans="5:5" x14ac:dyDescent="0.2">
      <c r="E1304" s="200"/>
    </row>
    <row r="1305" spans="5:5" x14ac:dyDescent="0.2">
      <c r="E1305" s="200"/>
    </row>
    <row r="1306" spans="5:5" x14ac:dyDescent="0.2">
      <c r="E1306" s="200"/>
    </row>
    <row r="1307" spans="5:5" x14ac:dyDescent="0.2">
      <c r="E1307" s="200"/>
    </row>
    <row r="1308" spans="5:5" x14ac:dyDescent="0.2">
      <c r="E1308" s="200"/>
    </row>
    <row r="1309" spans="5:5" x14ac:dyDescent="0.2">
      <c r="E1309" s="200"/>
    </row>
    <row r="1310" spans="5:5" x14ac:dyDescent="0.2">
      <c r="E1310" s="200"/>
    </row>
    <row r="1311" spans="5:5" x14ac:dyDescent="0.2">
      <c r="E1311" s="200"/>
    </row>
    <row r="1312" spans="5:5" x14ac:dyDescent="0.2">
      <c r="E1312" s="200"/>
    </row>
    <row r="1313" spans="5:5" x14ac:dyDescent="0.2">
      <c r="E1313" s="200"/>
    </row>
    <row r="1314" spans="5:5" x14ac:dyDescent="0.2">
      <c r="E1314" s="200"/>
    </row>
    <row r="1315" spans="5:5" x14ac:dyDescent="0.2">
      <c r="E1315" s="200"/>
    </row>
    <row r="1316" spans="5:5" x14ac:dyDescent="0.2">
      <c r="E1316" s="200"/>
    </row>
    <row r="1317" spans="5:5" x14ac:dyDescent="0.2">
      <c r="E1317" s="200"/>
    </row>
    <row r="1318" spans="5:5" x14ac:dyDescent="0.2">
      <c r="E1318" s="200"/>
    </row>
    <row r="1319" spans="5:5" x14ac:dyDescent="0.2">
      <c r="E1319" s="200"/>
    </row>
    <row r="1320" spans="5:5" x14ac:dyDescent="0.2">
      <c r="E1320" s="200"/>
    </row>
    <row r="1321" spans="5:5" x14ac:dyDescent="0.2">
      <c r="E1321" s="200"/>
    </row>
    <row r="1322" spans="5:5" x14ac:dyDescent="0.2">
      <c r="E1322" s="200"/>
    </row>
    <row r="1323" spans="5:5" x14ac:dyDescent="0.2">
      <c r="E1323" s="200"/>
    </row>
    <row r="1324" spans="5:5" x14ac:dyDescent="0.2">
      <c r="E1324" s="200"/>
    </row>
    <row r="1325" spans="5:5" x14ac:dyDescent="0.2">
      <c r="E1325" s="200"/>
    </row>
    <row r="1326" spans="5:5" x14ac:dyDescent="0.2">
      <c r="E1326" s="200"/>
    </row>
    <row r="1327" spans="5:5" x14ac:dyDescent="0.2">
      <c r="E1327" s="200"/>
    </row>
    <row r="1328" spans="5:5" x14ac:dyDescent="0.2">
      <c r="E1328" s="200"/>
    </row>
    <row r="1329" spans="5:5" x14ac:dyDescent="0.2">
      <c r="E1329" s="200"/>
    </row>
    <row r="1330" spans="5:5" x14ac:dyDescent="0.2">
      <c r="E1330" s="200"/>
    </row>
    <row r="1331" spans="5:5" x14ac:dyDescent="0.2">
      <c r="E1331" s="200"/>
    </row>
    <row r="1332" spans="5:5" x14ac:dyDescent="0.2">
      <c r="E1332" s="200"/>
    </row>
    <row r="1333" spans="5:5" x14ac:dyDescent="0.2">
      <c r="E1333" s="200"/>
    </row>
    <row r="1334" spans="5:5" x14ac:dyDescent="0.2">
      <c r="E1334" s="200"/>
    </row>
    <row r="1335" spans="5:5" x14ac:dyDescent="0.2">
      <c r="E1335" s="200"/>
    </row>
    <row r="1336" spans="5:5" x14ac:dyDescent="0.2">
      <c r="E1336" s="200"/>
    </row>
    <row r="1337" spans="5:5" x14ac:dyDescent="0.2">
      <c r="E1337" s="200"/>
    </row>
    <row r="1338" spans="5:5" x14ac:dyDescent="0.2">
      <c r="E1338" s="200"/>
    </row>
    <row r="1339" spans="5:5" x14ac:dyDescent="0.2">
      <c r="E1339" s="200"/>
    </row>
    <row r="1340" spans="5:5" x14ac:dyDescent="0.2">
      <c r="E1340" s="200"/>
    </row>
    <row r="1341" spans="5:5" x14ac:dyDescent="0.2">
      <c r="E1341" s="200"/>
    </row>
    <row r="1342" spans="5:5" x14ac:dyDescent="0.2">
      <c r="E1342" s="200"/>
    </row>
    <row r="1343" spans="5:5" x14ac:dyDescent="0.2">
      <c r="E1343" s="200"/>
    </row>
    <row r="1344" spans="5:5" x14ac:dyDescent="0.2">
      <c r="E1344" s="200"/>
    </row>
    <row r="1345" spans="5:5" x14ac:dyDescent="0.2">
      <c r="E1345" s="200"/>
    </row>
    <row r="1346" spans="5:5" x14ac:dyDescent="0.2">
      <c r="E1346" s="200"/>
    </row>
    <row r="1347" spans="5:5" x14ac:dyDescent="0.2">
      <c r="E1347" s="200"/>
    </row>
    <row r="1348" spans="5:5" x14ac:dyDescent="0.2">
      <c r="E1348" s="200"/>
    </row>
    <row r="1349" spans="5:5" x14ac:dyDescent="0.2">
      <c r="E1349" s="200"/>
    </row>
    <row r="1350" spans="5:5" x14ac:dyDescent="0.2">
      <c r="E1350" s="200"/>
    </row>
    <row r="1351" spans="5:5" x14ac:dyDescent="0.2">
      <c r="E1351" s="200"/>
    </row>
    <row r="1352" spans="5:5" x14ac:dyDescent="0.2">
      <c r="E1352" s="200"/>
    </row>
    <row r="1353" spans="5:5" x14ac:dyDescent="0.2">
      <c r="E1353" s="200"/>
    </row>
    <row r="1354" spans="5:5" x14ac:dyDescent="0.2">
      <c r="E1354" s="200"/>
    </row>
    <row r="1355" spans="5:5" x14ac:dyDescent="0.2">
      <c r="E1355" s="200"/>
    </row>
    <row r="1356" spans="5:5" x14ac:dyDescent="0.2">
      <c r="E1356" s="200"/>
    </row>
    <row r="1357" spans="5:5" x14ac:dyDescent="0.2">
      <c r="E1357" s="200"/>
    </row>
    <row r="1358" spans="5:5" x14ac:dyDescent="0.2">
      <c r="E1358" s="200"/>
    </row>
    <row r="1359" spans="5:5" x14ac:dyDescent="0.2">
      <c r="E1359" s="200"/>
    </row>
    <row r="1360" spans="5:5" x14ac:dyDescent="0.2">
      <c r="E1360" s="200"/>
    </row>
    <row r="1361" spans="5:5" x14ac:dyDescent="0.2">
      <c r="E1361" s="200"/>
    </row>
    <row r="1362" spans="5:5" x14ac:dyDescent="0.2">
      <c r="E1362" s="200"/>
    </row>
    <row r="1363" spans="5:5" x14ac:dyDescent="0.2">
      <c r="E1363" s="200"/>
    </row>
    <row r="1364" spans="5:5" x14ac:dyDescent="0.2">
      <c r="E1364" s="200"/>
    </row>
    <row r="1365" spans="5:5" x14ac:dyDescent="0.2">
      <c r="E1365" s="200"/>
    </row>
    <row r="1366" spans="5:5" x14ac:dyDescent="0.2">
      <c r="E1366" s="200"/>
    </row>
    <row r="1367" spans="5:5" x14ac:dyDescent="0.2">
      <c r="E1367" s="200"/>
    </row>
    <row r="1368" spans="5:5" x14ac:dyDescent="0.2">
      <c r="E1368" s="200"/>
    </row>
    <row r="1369" spans="5:5" x14ac:dyDescent="0.2">
      <c r="E1369" s="200"/>
    </row>
    <row r="1370" spans="5:5" x14ac:dyDescent="0.2">
      <c r="E1370" s="200"/>
    </row>
    <row r="1371" spans="5:5" x14ac:dyDescent="0.2">
      <c r="E1371" s="200"/>
    </row>
    <row r="1372" spans="5:5" x14ac:dyDescent="0.2">
      <c r="E1372" s="200"/>
    </row>
    <row r="1373" spans="5:5" x14ac:dyDescent="0.2">
      <c r="E1373" s="200"/>
    </row>
    <row r="1374" spans="5:5" x14ac:dyDescent="0.2">
      <c r="E1374" s="200"/>
    </row>
    <row r="1375" spans="5:5" x14ac:dyDescent="0.2">
      <c r="E1375" s="200"/>
    </row>
    <row r="1376" spans="5:5" x14ac:dyDescent="0.2">
      <c r="E1376" s="200"/>
    </row>
    <row r="1377" spans="5:5" x14ac:dyDescent="0.2">
      <c r="E1377" s="200"/>
    </row>
    <row r="1378" spans="5:5" x14ac:dyDescent="0.2">
      <c r="E1378" s="200"/>
    </row>
    <row r="1379" spans="5:5" x14ac:dyDescent="0.2">
      <c r="E1379" s="200"/>
    </row>
    <row r="1380" spans="5:5" x14ac:dyDescent="0.2">
      <c r="E1380" s="200"/>
    </row>
    <row r="1381" spans="5:5" x14ac:dyDescent="0.2">
      <c r="E1381" s="200"/>
    </row>
    <row r="1382" spans="5:5" x14ac:dyDescent="0.2">
      <c r="E1382" s="200"/>
    </row>
    <row r="1383" spans="5:5" x14ac:dyDescent="0.2">
      <c r="E1383" s="200"/>
    </row>
    <row r="1384" spans="5:5" x14ac:dyDescent="0.2">
      <c r="E1384" s="200"/>
    </row>
    <row r="1385" spans="5:5" x14ac:dyDescent="0.2">
      <c r="E1385" s="200"/>
    </row>
    <row r="1386" spans="5:5" x14ac:dyDescent="0.2">
      <c r="E1386" s="200"/>
    </row>
    <row r="1387" spans="5:5" x14ac:dyDescent="0.2">
      <c r="E1387" s="200"/>
    </row>
    <row r="1388" spans="5:5" x14ac:dyDescent="0.2">
      <c r="E1388" s="200"/>
    </row>
    <row r="1389" spans="5:5" x14ac:dyDescent="0.2">
      <c r="E1389" s="200"/>
    </row>
    <row r="1390" spans="5:5" x14ac:dyDescent="0.2">
      <c r="E1390" s="200"/>
    </row>
    <row r="1391" spans="5:5" x14ac:dyDescent="0.2">
      <c r="E1391" s="200"/>
    </row>
    <row r="1392" spans="5:5" x14ac:dyDescent="0.2">
      <c r="E1392" s="200"/>
    </row>
    <row r="1393" spans="5:5" x14ac:dyDescent="0.2">
      <c r="E1393" s="200"/>
    </row>
    <row r="1394" spans="5:5" x14ac:dyDescent="0.2">
      <c r="E1394" s="200"/>
    </row>
    <row r="1395" spans="5:5" x14ac:dyDescent="0.2">
      <c r="E1395" s="200"/>
    </row>
    <row r="1396" spans="5:5" x14ac:dyDescent="0.2">
      <c r="E1396" s="200"/>
    </row>
    <row r="1397" spans="5:5" x14ac:dyDescent="0.2">
      <c r="E1397" s="200"/>
    </row>
    <row r="1398" spans="5:5" x14ac:dyDescent="0.2">
      <c r="E1398" s="200"/>
    </row>
    <row r="1399" spans="5:5" x14ac:dyDescent="0.2">
      <c r="E1399" s="200"/>
    </row>
    <row r="1400" spans="5:5" x14ac:dyDescent="0.2">
      <c r="E1400" s="200"/>
    </row>
    <row r="1401" spans="5:5" x14ac:dyDescent="0.2">
      <c r="E1401" s="200"/>
    </row>
    <row r="1402" spans="5:5" x14ac:dyDescent="0.2">
      <c r="E1402" s="200"/>
    </row>
    <row r="1403" spans="5:5" x14ac:dyDescent="0.2">
      <c r="E1403" s="200"/>
    </row>
    <row r="1404" spans="5:5" x14ac:dyDescent="0.2">
      <c r="E1404" s="200"/>
    </row>
    <row r="1405" spans="5:5" x14ac:dyDescent="0.2">
      <c r="E1405" s="200"/>
    </row>
    <row r="1406" spans="5:5" x14ac:dyDescent="0.2">
      <c r="E1406" s="200"/>
    </row>
    <row r="1407" spans="5:5" x14ac:dyDescent="0.2">
      <c r="E1407" s="200"/>
    </row>
    <row r="1408" spans="5:5" x14ac:dyDescent="0.2">
      <c r="E1408" s="200"/>
    </row>
    <row r="1409" spans="5:5" x14ac:dyDescent="0.2">
      <c r="E1409" s="200"/>
    </row>
    <row r="1410" spans="5:5" x14ac:dyDescent="0.2">
      <c r="E1410" s="200"/>
    </row>
    <row r="1411" spans="5:5" x14ac:dyDescent="0.2">
      <c r="E1411" s="200"/>
    </row>
    <row r="1412" spans="5:5" x14ac:dyDescent="0.2">
      <c r="E1412" s="200"/>
    </row>
    <row r="1413" spans="5:5" x14ac:dyDescent="0.2">
      <c r="E1413" s="200"/>
    </row>
    <row r="1414" spans="5:5" x14ac:dyDescent="0.2">
      <c r="E1414" s="200"/>
    </row>
    <row r="1415" spans="5:5" x14ac:dyDescent="0.2">
      <c r="E1415" s="200"/>
    </row>
    <row r="1416" spans="5:5" x14ac:dyDescent="0.2">
      <c r="E1416" s="200"/>
    </row>
    <row r="1417" spans="5:5" x14ac:dyDescent="0.2">
      <c r="E1417" s="200"/>
    </row>
    <row r="1418" spans="5:5" x14ac:dyDescent="0.2">
      <c r="E1418" s="200"/>
    </row>
    <row r="1419" spans="5:5" x14ac:dyDescent="0.2">
      <c r="E1419" s="200"/>
    </row>
    <row r="1420" spans="5:5" x14ac:dyDescent="0.2">
      <c r="E1420" s="200"/>
    </row>
    <row r="1421" spans="5:5" x14ac:dyDescent="0.2">
      <c r="E1421" s="200"/>
    </row>
    <row r="1422" spans="5:5" x14ac:dyDescent="0.2">
      <c r="E1422" s="200"/>
    </row>
    <row r="1423" spans="5:5" x14ac:dyDescent="0.2">
      <c r="E1423" s="200"/>
    </row>
    <row r="1424" spans="5:5" x14ac:dyDescent="0.2">
      <c r="E1424" s="200"/>
    </row>
    <row r="1425" spans="5:5" x14ac:dyDescent="0.2">
      <c r="E1425" s="200"/>
    </row>
    <row r="1426" spans="5:5" x14ac:dyDescent="0.2">
      <c r="E1426" s="200"/>
    </row>
    <row r="1427" spans="5:5" x14ac:dyDescent="0.2">
      <c r="E1427" s="200"/>
    </row>
    <row r="1428" spans="5:5" x14ac:dyDescent="0.2">
      <c r="E1428" s="200"/>
    </row>
    <row r="1429" spans="5:5" x14ac:dyDescent="0.2">
      <c r="E1429" s="200"/>
    </row>
    <row r="1430" spans="5:5" x14ac:dyDescent="0.2">
      <c r="E1430" s="200"/>
    </row>
    <row r="1431" spans="5:5" x14ac:dyDescent="0.2">
      <c r="E1431" s="200"/>
    </row>
    <row r="1432" spans="5:5" x14ac:dyDescent="0.2">
      <c r="E1432" s="200"/>
    </row>
    <row r="1433" spans="5:5" x14ac:dyDescent="0.2">
      <c r="E1433" s="200"/>
    </row>
    <row r="1434" spans="5:5" x14ac:dyDescent="0.2">
      <c r="E1434" s="200"/>
    </row>
    <row r="1435" spans="5:5" x14ac:dyDescent="0.2">
      <c r="E1435" s="200"/>
    </row>
    <row r="1436" spans="5:5" x14ac:dyDescent="0.2">
      <c r="E1436" s="200"/>
    </row>
    <row r="1437" spans="5:5" x14ac:dyDescent="0.2">
      <c r="E1437" s="200"/>
    </row>
    <row r="1438" spans="5:5" x14ac:dyDescent="0.2">
      <c r="E1438" s="200"/>
    </row>
    <row r="1439" spans="5:5" x14ac:dyDescent="0.2">
      <c r="E1439" s="200"/>
    </row>
    <row r="1440" spans="5:5" x14ac:dyDescent="0.2">
      <c r="E1440" s="200"/>
    </row>
    <row r="1441" spans="5:5" x14ac:dyDescent="0.2">
      <c r="E1441" s="200"/>
    </row>
    <row r="1442" spans="5:5" x14ac:dyDescent="0.2">
      <c r="E1442" s="200"/>
    </row>
    <row r="1443" spans="5:5" x14ac:dyDescent="0.2">
      <c r="E1443" s="200"/>
    </row>
    <row r="1444" spans="5:5" x14ac:dyDescent="0.2">
      <c r="E1444" s="200"/>
    </row>
    <row r="1445" spans="5:5" x14ac:dyDescent="0.2">
      <c r="E1445" s="200"/>
    </row>
    <row r="1446" spans="5:5" x14ac:dyDescent="0.2">
      <c r="E1446" s="200"/>
    </row>
    <row r="1447" spans="5:5" x14ac:dyDescent="0.2">
      <c r="E1447" s="200"/>
    </row>
    <row r="1448" spans="5:5" x14ac:dyDescent="0.2">
      <c r="E1448" s="200"/>
    </row>
    <row r="1449" spans="5:5" x14ac:dyDescent="0.2">
      <c r="E1449" s="200"/>
    </row>
    <row r="1450" spans="5:5" x14ac:dyDescent="0.2">
      <c r="E1450" s="200"/>
    </row>
    <row r="1451" spans="5:5" x14ac:dyDescent="0.2">
      <c r="E1451" s="200"/>
    </row>
    <row r="1452" spans="5:5" x14ac:dyDescent="0.2">
      <c r="E1452" s="200"/>
    </row>
    <row r="1453" spans="5:5" x14ac:dyDescent="0.2">
      <c r="E1453" s="200"/>
    </row>
    <row r="1454" spans="5:5" x14ac:dyDescent="0.2">
      <c r="E1454" s="200"/>
    </row>
    <row r="1455" spans="5:5" x14ac:dyDescent="0.2">
      <c r="E1455" s="200"/>
    </row>
    <row r="1456" spans="5:5" x14ac:dyDescent="0.2">
      <c r="E1456" s="200"/>
    </row>
    <row r="1457" spans="5:5" x14ac:dyDescent="0.2">
      <c r="E1457" s="200"/>
    </row>
    <row r="1458" spans="5:5" x14ac:dyDescent="0.2">
      <c r="E1458" s="200"/>
    </row>
    <row r="1459" spans="5:5" x14ac:dyDescent="0.2">
      <c r="E1459" s="200"/>
    </row>
    <row r="1460" spans="5:5" x14ac:dyDescent="0.2">
      <c r="E1460" s="200"/>
    </row>
    <row r="1461" spans="5:5" x14ac:dyDescent="0.2">
      <c r="E1461" s="200"/>
    </row>
    <row r="1462" spans="5:5" x14ac:dyDescent="0.2">
      <c r="E1462" s="200"/>
    </row>
    <row r="1463" spans="5:5" x14ac:dyDescent="0.2">
      <c r="E1463" s="200"/>
    </row>
    <row r="1464" spans="5:5" x14ac:dyDescent="0.2">
      <c r="E1464" s="200"/>
    </row>
    <row r="1465" spans="5:5" x14ac:dyDescent="0.2">
      <c r="E1465" s="200"/>
    </row>
    <row r="1466" spans="5:5" x14ac:dyDescent="0.2">
      <c r="E1466" s="200"/>
    </row>
    <row r="1467" spans="5:5" x14ac:dyDescent="0.2">
      <c r="E1467" s="200"/>
    </row>
    <row r="1468" spans="5:5" x14ac:dyDescent="0.2">
      <c r="E1468" s="200"/>
    </row>
    <row r="1469" spans="5:5" x14ac:dyDescent="0.2">
      <c r="E1469" s="200"/>
    </row>
    <row r="1470" spans="5:5" x14ac:dyDescent="0.2">
      <c r="E1470" s="200"/>
    </row>
    <row r="1471" spans="5:5" x14ac:dyDescent="0.2">
      <c r="E1471" s="200"/>
    </row>
    <row r="1472" spans="5:5" x14ac:dyDescent="0.2">
      <c r="E1472" s="200"/>
    </row>
    <row r="1473" spans="5:5" x14ac:dyDescent="0.2">
      <c r="E1473" s="200"/>
    </row>
    <row r="1474" spans="5:5" x14ac:dyDescent="0.2">
      <c r="E1474" s="200"/>
    </row>
    <row r="1475" spans="5:5" x14ac:dyDescent="0.2">
      <c r="E1475" s="200"/>
    </row>
    <row r="1476" spans="5:5" x14ac:dyDescent="0.2">
      <c r="E1476" s="200"/>
    </row>
    <row r="1477" spans="5:5" x14ac:dyDescent="0.2">
      <c r="E1477" s="200"/>
    </row>
    <row r="1478" spans="5:5" x14ac:dyDescent="0.2">
      <c r="E1478" s="200"/>
    </row>
    <row r="1479" spans="5:5" x14ac:dyDescent="0.2">
      <c r="E1479" s="200"/>
    </row>
    <row r="1480" spans="5:5" x14ac:dyDescent="0.2">
      <c r="E1480" s="200"/>
    </row>
    <row r="1481" spans="5:5" x14ac:dyDescent="0.2">
      <c r="E1481" s="200"/>
    </row>
    <row r="1482" spans="5:5" x14ac:dyDescent="0.2">
      <c r="E1482" s="200"/>
    </row>
    <row r="1483" spans="5:5" x14ac:dyDescent="0.2">
      <c r="E1483" s="200"/>
    </row>
    <row r="1484" spans="5:5" x14ac:dyDescent="0.2">
      <c r="E1484" s="200"/>
    </row>
    <row r="1485" spans="5:5" x14ac:dyDescent="0.2">
      <c r="E1485" s="200"/>
    </row>
    <row r="1486" spans="5:5" x14ac:dyDescent="0.2">
      <c r="E1486" s="200"/>
    </row>
    <row r="1487" spans="5:5" x14ac:dyDescent="0.2">
      <c r="E1487" s="200"/>
    </row>
    <row r="1488" spans="5:5" x14ac:dyDescent="0.2">
      <c r="E1488" s="200"/>
    </row>
    <row r="1489" spans="5:5" x14ac:dyDescent="0.2">
      <c r="E1489" s="200"/>
    </row>
    <row r="1490" spans="5:5" x14ac:dyDescent="0.2">
      <c r="E1490" s="200"/>
    </row>
    <row r="1491" spans="5:5" x14ac:dyDescent="0.2">
      <c r="E1491" s="200"/>
    </row>
    <row r="1492" spans="5:5" x14ac:dyDescent="0.2">
      <c r="E1492" s="200"/>
    </row>
    <row r="1493" spans="5:5" x14ac:dyDescent="0.2">
      <c r="E1493" s="200"/>
    </row>
    <row r="1494" spans="5:5" x14ac:dyDescent="0.2">
      <c r="E1494" s="200"/>
    </row>
    <row r="1495" spans="5:5" x14ac:dyDescent="0.2">
      <c r="E1495" s="200"/>
    </row>
    <row r="1496" spans="5:5" x14ac:dyDescent="0.2">
      <c r="E1496" s="200"/>
    </row>
    <row r="1497" spans="5:5" x14ac:dyDescent="0.2">
      <c r="E1497" s="200"/>
    </row>
    <row r="1498" spans="5:5" x14ac:dyDescent="0.2">
      <c r="E1498" s="200"/>
    </row>
    <row r="1499" spans="5:5" x14ac:dyDescent="0.2">
      <c r="E1499" s="200"/>
    </row>
    <row r="1500" spans="5:5" x14ac:dyDescent="0.2">
      <c r="E1500" s="200"/>
    </row>
    <row r="1501" spans="5:5" x14ac:dyDescent="0.2">
      <c r="E1501" s="200"/>
    </row>
    <row r="1502" spans="5:5" x14ac:dyDescent="0.2">
      <c r="E1502" s="200"/>
    </row>
    <row r="1503" spans="5:5" x14ac:dyDescent="0.2">
      <c r="E1503" s="200"/>
    </row>
    <row r="1504" spans="5:5" x14ac:dyDescent="0.2">
      <c r="E1504" s="200"/>
    </row>
    <row r="1505" spans="5:5" x14ac:dyDescent="0.2">
      <c r="E1505" s="200"/>
    </row>
    <row r="1506" spans="5:5" x14ac:dyDescent="0.2">
      <c r="E1506" s="200"/>
    </row>
    <row r="1507" spans="5:5" x14ac:dyDescent="0.2">
      <c r="E1507" s="200"/>
    </row>
    <row r="1508" spans="5:5" x14ac:dyDescent="0.2">
      <c r="E1508" s="200"/>
    </row>
    <row r="1509" spans="5:5" x14ac:dyDescent="0.2">
      <c r="E1509" s="200"/>
    </row>
    <row r="1510" spans="5:5" x14ac:dyDescent="0.2">
      <c r="E1510" s="200"/>
    </row>
    <row r="1511" spans="5:5" x14ac:dyDescent="0.2">
      <c r="E1511" s="200"/>
    </row>
    <row r="1512" spans="5:5" x14ac:dyDescent="0.2">
      <c r="E1512" s="200"/>
    </row>
    <row r="1513" spans="5:5" x14ac:dyDescent="0.2">
      <c r="E1513" s="200"/>
    </row>
    <row r="1514" spans="5:5" x14ac:dyDescent="0.2">
      <c r="E1514" s="200"/>
    </row>
    <row r="1515" spans="5:5" x14ac:dyDescent="0.2">
      <c r="E1515" s="200"/>
    </row>
    <row r="1516" spans="5:5" x14ac:dyDescent="0.2">
      <c r="E1516" s="200"/>
    </row>
    <row r="1517" spans="5:5" x14ac:dyDescent="0.2">
      <c r="E1517" s="200"/>
    </row>
    <row r="1518" spans="5:5" x14ac:dyDescent="0.2">
      <c r="E1518" s="200"/>
    </row>
    <row r="1519" spans="5:5" x14ac:dyDescent="0.2">
      <c r="E1519" s="200"/>
    </row>
    <row r="1520" spans="5:5" x14ac:dyDescent="0.2">
      <c r="E1520" s="200"/>
    </row>
    <row r="1521" spans="5:5" x14ac:dyDescent="0.2">
      <c r="E1521" s="200"/>
    </row>
    <row r="1522" spans="5:5" x14ac:dyDescent="0.2">
      <c r="E1522" s="200"/>
    </row>
    <row r="1523" spans="5:5" x14ac:dyDescent="0.2">
      <c r="E1523" s="200"/>
    </row>
    <row r="1524" spans="5:5" x14ac:dyDescent="0.2">
      <c r="E1524" s="200"/>
    </row>
    <row r="1525" spans="5:5" x14ac:dyDescent="0.2">
      <c r="E1525" s="200"/>
    </row>
    <row r="1526" spans="5:5" x14ac:dyDescent="0.2">
      <c r="E1526" s="200"/>
    </row>
    <row r="1527" spans="5:5" x14ac:dyDescent="0.2">
      <c r="E1527" s="200"/>
    </row>
    <row r="1528" spans="5:5" x14ac:dyDescent="0.2">
      <c r="E1528" s="200"/>
    </row>
    <row r="1529" spans="5:5" x14ac:dyDescent="0.2">
      <c r="E1529" s="200"/>
    </row>
    <row r="1530" spans="5:5" x14ac:dyDescent="0.2">
      <c r="E1530" s="200"/>
    </row>
    <row r="1531" spans="5:5" x14ac:dyDescent="0.2">
      <c r="E1531" s="200"/>
    </row>
    <row r="1532" spans="5:5" x14ac:dyDescent="0.2">
      <c r="E1532" s="200"/>
    </row>
    <row r="1533" spans="5:5" x14ac:dyDescent="0.2">
      <c r="E1533" s="200"/>
    </row>
    <row r="1534" spans="5:5" x14ac:dyDescent="0.2">
      <c r="E1534" s="200"/>
    </row>
    <row r="1535" spans="5:5" x14ac:dyDescent="0.2">
      <c r="E1535" s="200"/>
    </row>
    <row r="1536" spans="5:5" x14ac:dyDescent="0.2">
      <c r="E1536" s="200"/>
    </row>
    <row r="1537" spans="5:5" x14ac:dyDescent="0.2">
      <c r="E1537" s="200"/>
    </row>
    <row r="1538" spans="5:5" x14ac:dyDescent="0.2">
      <c r="E1538" s="200"/>
    </row>
    <row r="1539" spans="5:5" x14ac:dyDescent="0.2">
      <c r="E1539" s="200"/>
    </row>
    <row r="1540" spans="5:5" x14ac:dyDescent="0.2">
      <c r="E1540" s="200"/>
    </row>
    <row r="1541" spans="5:5" x14ac:dyDescent="0.2">
      <c r="E1541" s="200"/>
    </row>
    <row r="1542" spans="5:5" x14ac:dyDescent="0.2">
      <c r="E1542" s="200"/>
    </row>
    <row r="1543" spans="5:5" x14ac:dyDescent="0.2">
      <c r="E1543" s="200"/>
    </row>
    <row r="1544" spans="5:5" x14ac:dyDescent="0.2">
      <c r="E1544" s="200"/>
    </row>
    <row r="1545" spans="5:5" x14ac:dyDescent="0.2">
      <c r="E1545" s="200"/>
    </row>
    <row r="1546" spans="5:5" x14ac:dyDescent="0.2">
      <c r="E1546" s="200"/>
    </row>
    <row r="1547" spans="5:5" x14ac:dyDescent="0.2">
      <c r="E1547" s="200"/>
    </row>
    <row r="1548" spans="5:5" x14ac:dyDescent="0.2">
      <c r="E1548" s="200"/>
    </row>
    <row r="1549" spans="5:5" x14ac:dyDescent="0.2">
      <c r="E1549" s="200"/>
    </row>
    <row r="1550" spans="5:5" x14ac:dyDescent="0.2">
      <c r="E1550" s="200"/>
    </row>
    <row r="1551" spans="5:5" x14ac:dyDescent="0.2">
      <c r="E1551" s="200"/>
    </row>
    <row r="1552" spans="5:5" x14ac:dyDescent="0.2">
      <c r="E1552" s="200"/>
    </row>
    <row r="1553" spans="5:5" x14ac:dyDescent="0.2">
      <c r="E1553" s="200"/>
    </row>
    <row r="1554" spans="5:5" x14ac:dyDescent="0.2">
      <c r="E1554" s="200"/>
    </row>
    <row r="1555" spans="5:5" x14ac:dyDescent="0.2">
      <c r="E1555" s="200"/>
    </row>
    <row r="1556" spans="5:5" x14ac:dyDescent="0.2">
      <c r="E1556" s="200"/>
    </row>
    <row r="1557" spans="5:5" x14ac:dyDescent="0.2">
      <c r="E1557" s="200"/>
    </row>
    <row r="1558" spans="5:5" x14ac:dyDescent="0.2">
      <c r="E1558" s="200"/>
    </row>
    <row r="1559" spans="5:5" x14ac:dyDescent="0.2">
      <c r="E1559" s="200"/>
    </row>
    <row r="1560" spans="5:5" x14ac:dyDescent="0.2">
      <c r="E1560" s="200"/>
    </row>
    <row r="1561" spans="5:5" x14ac:dyDescent="0.2">
      <c r="E1561" s="200"/>
    </row>
    <row r="1562" spans="5:5" x14ac:dyDescent="0.2">
      <c r="E1562" s="200"/>
    </row>
    <row r="1563" spans="5:5" x14ac:dyDescent="0.2">
      <c r="E1563" s="200"/>
    </row>
    <row r="1564" spans="5:5" x14ac:dyDescent="0.2">
      <c r="E1564" s="200"/>
    </row>
    <row r="1565" spans="5:5" x14ac:dyDescent="0.2">
      <c r="E1565" s="200"/>
    </row>
    <row r="1566" spans="5:5" x14ac:dyDescent="0.2">
      <c r="E1566" s="200"/>
    </row>
    <row r="1567" spans="5:5" x14ac:dyDescent="0.2">
      <c r="E1567" s="200"/>
    </row>
    <row r="1568" spans="5:5" x14ac:dyDescent="0.2">
      <c r="E1568" s="200"/>
    </row>
    <row r="1569" spans="5:5" x14ac:dyDescent="0.2">
      <c r="E1569" s="200"/>
    </row>
    <row r="1570" spans="5:5" x14ac:dyDescent="0.2">
      <c r="E1570" s="200"/>
    </row>
    <row r="1571" spans="5:5" x14ac:dyDescent="0.2">
      <c r="E1571" s="200"/>
    </row>
    <row r="1572" spans="5:5" x14ac:dyDescent="0.2">
      <c r="E1572" s="200"/>
    </row>
    <row r="1573" spans="5:5" x14ac:dyDescent="0.2">
      <c r="E1573" s="200"/>
    </row>
    <row r="1574" spans="5:5" x14ac:dyDescent="0.2">
      <c r="E1574" s="200"/>
    </row>
    <row r="1575" spans="5:5" x14ac:dyDescent="0.2">
      <c r="E1575" s="200"/>
    </row>
    <row r="1576" spans="5:5" x14ac:dyDescent="0.2">
      <c r="E1576" s="200"/>
    </row>
    <row r="1577" spans="5:5" x14ac:dyDescent="0.2">
      <c r="E1577" s="200"/>
    </row>
    <row r="1578" spans="5:5" x14ac:dyDescent="0.2">
      <c r="E1578" s="200"/>
    </row>
    <row r="1579" spans="5:5" x14ac:dyDescent="0.2">
      <c r="E1579" s="200"/>
    </row>
    <row r="1580" spans="5:5" x14ac:dyDescent="0.2">
      <c r="E1580" s="200"/>
    </row>
    <row r="1581" spans="5:5" x14ac:dyDescent="0.2">
      <c r="E1581" s="200"/>
    </row>
    <row r="1582" spans="5:5" x14ac:dyDescent="0.2">
      <c r="E1582" s="200"/>
    </row>
    <row r="1583" spans="5:5" x14ac:dyDescent="0.2">
      <c r="E1583" s="200"/>
    </row>
    <row r="1584" spans="5:5" x14ac:dyDescent="0.2">
      <c r="E1584" s="200"/>
    </row>
    <row r="1585" spans="5:5" x14ac:dyDescent="0.2">
      <c r="E1585" s="200"/>
    </row>
    <row r="1586" spans="5:5" x14ac:dyDescent="0.2">
      <c r="E1586" s="200"/>
    </row>
    <row r="1587" spans="5:5" x14ac:dyDescent="0.2">
      <c r="E1587" s="200"/>
    </row>
    <row r="1588" spans="5:5" x14ac:dyDescent="0.2">
      <c r="E1588" s="200"/>
    </row>
    <row r="1589" spans="5:5" x14ac:dyDescent="0.2">
      <c r="E1589" s="200"/>
    </row>
    <row r="1590" spans="5:5" x14ac:dyDescent="0.2">
      <c r="E1590" s="200"/>
    </row>
    <row r="1591" spans="5:5" x14ac:dyDescent="0.2">
      <c r="E1591" s="200"/>
    </row>
    <row r="1592" spans="5:5" x14ac:dyDescent="0.2">
      <c r="E1592" s="200"/>
    </row>
    <row r="1593" spans="5:5" x14ac:dyDescent="0.2">
      <c r="E1593" s="200"/>
    </row>
    <row r="1594" spans="5:5" x14ac:dyDescent="0.2">
      <c r="E1594" s="200"/>
    </row>
    <row r="1595" spans="5:5" x14ac:dyDescent="0.2">
      <c r="E1595" s="200"/>
    </row>
    <row r="1596" spans="5:5" x14ac:dyDescent="0.2">
      <c r="E1596" s="200"/>
    </row>
    <row r="1597" spans="5:5" x14ac:dyDescent="0.2">
      <c r="E1597" s="200"/>
    </row>
    <row r="1598" spans="5:5" x14ac:dyDescent="0.2">
      <c r="E1598" s="200"/>
    </row>
    <row r="1599" spans="5:5" x14ac:dyDescent="0.2">
      <c r="E1599" s="200"/>
    </row>
    <row r="1600" spans="5:5" x14ac:dyDescent="0.2">
      <c r="E1600" s="200"/>
    </row>
    <row r="1601" spans="5:5" x14ac:dyDescent="0.2">
      <c r="E1601" s="200"/>
    </row>
    <row r="1602" spans="5:5" x14ac:dyDescent="0.2">
      <c r="E1602" s="200"/>
    </row>
    <row r="1603" spans="5:5" x14ac:dyDescent="0.2">
      <c r="E1603" s="200"/>
    </row>
    <row r="1604" spans="5:5" x14ac:dyDescent="0.2">
      <c r="E1604" s="200"/>
    </row>
    <row r="1605" spans="5:5" x14ac:dyDescent="0.2">
      <c r="E1605" s="200"/>
    </row>
    <row r="1606" spans="5:5" x14ac:dyDescent="0.2">
      <c r="E1606" s="200"/>
    </row>
    <row r="1607" spans="5:5" x14ac:dyDescent="0.2">
      <c r="E1607" s="200"/>
    </row>
    <row r="1608" spans="5:5" x14ac:dyDescent="0.2">
      <c r="E1608" s="200"/>
    </row>
    <row r="1609" spans="5:5" x14ac:dyDescent="0.2">
      <c r="E1609" s="200"/>
    </row>
    <row r="1610" spans="5:5" x14ac:dyDescent="0.2">
      <c r="E1610" s="200"/>
    </row>
    <row r="1611" spans="5:5" x14ac:dyDescent="0.2">
      <c r="E1611" s="200"/>
    </row>
    <row r="1612" spans="5:5" x14ac:dyDescent="0.2">
      <c r="E1612" s="200"/>
    </row>
    <row r="1613" spans="5:5" x14ac:dyDescent="0.2">
      <c r="E1613" s="200"/>
    </row>
    <row r="1614" spans="5:5" x14ac:dyDescent="0.2">
      <c r="E1614" s="200"/>
    </row>
    <row r="1615" spans="5:5" x14ac:dyDescent="0.2">
      <c r="E1615" s="200"/>
    </row>
    <row r="1616" spans="5:5" x14ac:dyDescent="0.2">
      <c r="E1616" s="200"/>
    </row>
    <row r="1617" spans="5:5" x14ac:dyDescent="0.2">
      <c r="E1617" s="200"/>
    </row>
    <row r="1618" spans="5:5" x14ac:dyDescent="0.2">
      <c r="E1618" s="200"/>
    </row>
    <row r="1619" spans="5:5" x14ac:dyDescent="0.2">
      <c r="E1619" s="200"/>
    </row>
    <row r="1620" spans="5:5" x14ac:dyDescent="0.2">
      <c r="E1620" s="200"/>
    </row>
    <row r="1621" spans="5:5" x14ac:dyDescent="0.2">
      <c r="E1621" s="200"/>
    </row>
    <row r="1622" spans="5:5" x14ac:dyDescent="0.2">
      <c r="E1622" s="200"/>
    </row>
    <row r="1623" spans="5:5" x14ac:dyDescent="0.2">
      <c r="E1623" s="200"/>
    </row>
    <row r="1624" spans="5:5" x14ac:dyDescent="0.2">
      <c r="E1624" s="200"/>
    </row>
    <row r="1625" spans="5:5" x14ac:dyDescent="0.2">
      <c r="E1625" s="200"/>
    </row>
    <row r="1626" spans="5:5" x14ac:dyDescent="0.2">
      <c r="E1626" s="200"/>
    </row>
    <row r="1627" spans="5:5" x14ac:dyDescent="0.2">
      <c r="E1627" s="200"/>
    </row>
    <row r="1628" spans="5:5" x14ac:dyDescent="0.2">
      <c r="E1628" s="200"/>
    </row>
    <row r="1629" spans="5:5" x14ac:dyDescent="0.2">
      <c r="E1629" s="200"/>
    </row>
    <row r="1630" spans="5:5" x14ac:dyDescent="0.2">
      <c r="E1630" s="200"/>
    </row>
    <row r="1631" spans="5:5" x14ac:dyDescent="0.2">
      <c r="E1631" s="200"/>
    </row>
    <row r="1632" spans="5:5" x14ac:dyDescent="0.2">
      <c r="E1632" s="200"/>
    </row>
    <row r="1633" spans="5:5" x14ac:dyDescent="0.2">
      <c r="E1633" s="200"/>
    </row>
    <row r="1634" spans="5:5" x14ac:dyDescent="0.2">
      <c r="E1634" s="200"/>
    </row>
    <row r="1635" spans="5:5" x14ac:dyDescent="0.2">
      <c r="E1635" s="200"/>
    </row>
    <row r="1636" spans="5:5" x14ac:dyDescent="0.2">
      <c r="E1636" s="200"/>
    </row>
    <row r="1637" spans="5:5" x14ac:dyDescent="0.2">
      <c r="E1637" s="200"/>
    </row>
    <row r="1638" spans="5:5" x14ac:dyDescent="0.2">
      <c r="E1638" s="200"/>
    </row>
    <row r="1639" spans="5:5" x14ac:dyDescent="0.2">
      <c r="E1639" s="200"/>
    </row>
    <row r="1640" spans="5:5" x14ac:dyDescent="0.2">
      <c r="E1640" s="200"/>
    </row>
    <row r="1641" spans="5:5" x14ac:dyDescent="0.2">
      <c r="E1641" s="200"/>
    </row>
    <row r="1642" spans="5:5" x14ac:dyDescent="0.2">
      <c r="E1642" s="200"/>
    </row>
    <row r="1643" spans="5:5" x14ac:dyDescent="0.2">
      <c r="E1643" s="200"/>
    </row>
    <row r="1644" spans="5:5" x14ac:dyDescent="0.2">
      <c r="E1644" s="200"/>
    </row>
    <row r="1645" spans="5:5" x14ac:dyDescent="0.2">
      <c r="E1645" s="200"/>
    </row>
    <row r="1646" spans="5:5" x14ac:dyDescent="0.2">
      <c r="E1646" s="200"/>
    </row>
    <row r="1647" spans="5:5" x14ac:dyDescent="0.2">
      <c r="E1647" s="200"/>
    </row>
    <row r="1648" spans="5:5" x14ac:dyDescent="0.2">
      <c r="E1648" s="200"/>
    </row>
    <row r="1649" spans="5:5" x14ac:dyDescent="0.2">
      <c r="E1649" s="200"/>
    </row>
    <row r="1650" spans="5:5" x14ac:dyDescent="0.2">
      <c r="E1650" s="200"/>
    </row>
    <row r="1651" spans="5:5" x14ac:dyDescent="0.2">
      <c r="E1651" s="200"/>
    </row>
    <row r="1652" spans="5:5" x14ac:dyDescent="0.2">
      <c r="E1652" s="200"/>
    </row>
    <row r="1653" spans="5:5" x14ac:dyDescent="0.2">
      <c r="E1653" s="200"/>
    </row>
    <row r="1654" spans="5:5" x14ac:dyDescent="0.2">
      <c r="E1654" s="200"/>
    </row>
    <row r="1655" spans="5:5" x14ac:dyDescent="0.2">
      <c r="E1655" s="200"/>
    </row>
    <row r="1656" spans="5:5" x14ac:dyDescent="0.2">
      <c r="E1656" s="200"/>
    </row>
    <row r="1657" spans="5:5" x14ac:dyDescent="0.2">
      <c r="E1657" s="200"/>
    </row>
    <row r="1658" spans="5:5" x14ac:dyDescent="0.2">
      <c r="E1658" s="200"/>
    </row>
    <row r="1659" spans="5:5" x14ac:dyDescent="0.2">
      <c r="E1659" s="200"/>
    </row>
    <row r="1660" spans="5:5" x14ac:dyDescent="0.2">
      <c r="E1660" s="200"/>
    </row>
    <row r="1661" spans="5:5" x14ac:dyDescent="0.2">
      <c r="E1661" s="200"/>
    </row>
    <row r="1662" spans="5:5" x14ac:dyDescent="0.2">
      <c r="E1662" s="200"/>
    </row>
    <row r="1663" spans="5:5" x14ac:dyDescent="0.2">
      <c r="E1663" s="200"/>
    </row>
    <row r="1664" spans="5:5" x14ac:dyDescent="0.2">
      <c r="E1664" s="200"/>
    </row>
    <row r="1665" spans="5:5" x14ac:dyDescent="0.2">
      <c r="E1665" s="200"/>
    </row>
    <row r="1666" spans="5:5" x14ac:dyDescent="0.2">
      <c r="E1666" s="200"/>
    </row>
    <row r="1667" spans="5:5" x14ac:dyDescent="0.2">
      <c r="E1667" s="200"/>
    </row>
    <row r="1668" spans="5:5" x14ac:dyDescent="0.2">
      <c r="E1668" s="200"/>
    </row>
    <row r="1669" spans="5:5" x14ac:dyDescent="0.2">
      <c r="E1669" s="200"/>
    </row>
    <row r="1670" spans="5:5" x14ac:dyDescent="0.2">
      <c r="E1670" s="200"/>
    </row>
    <row r="1671" spans="5:5" x14ac:dyDescent="0.2">
      <c r="E1671" s="200"/>
    </row>
    <row r="1672" spans="5:5" x14ac:dyDescent="0.2">
      <c r="E1672" s="200"/>
    </row>
    <row r="1673" spans="5:5" x14ac:dyDescent="0.2">
      <c r="E1673" s="200"/>
    </row>
    <row r="1674" spans="5:5" x14ac:dyDescent="0.2">
      <c r="E1674" s="200"/>
    </row>
    <row r="1675" spans="5:5" x14ac:dyDescent="0.2">
      <c r="E1675" s="200"/>
    </row>
    <row r="1676" spans="5:5" x14ac:dyDescent="0.2">
      <c r="E1676" s="200"/>
    </row>
    <row r="1677" spans="5:5" x14ac:dyDescent="0.2">
      <c r="E1677" s="200"/>
    </row>
    <row r="1678" spans="5:5" x14ac:dyDescent="0.2">
      <c r="E1678" s="200"/>
    </row>
    <row r="1679" spans="5:5" x14ac:dyDescent="0.2">
      <c r="E1679" s="200"/>
    </row>
    <row r="1680" spans="5:5" x14ac:dyDescent="0.2">
      <c r="E1680" s="200"/>
    </row>
    <row r="1681" spans="5:5" x14ac:dyDescent="0.2">
      <c r="E1681" s="200"/>
    </row>
    <row r="1682" spans="5:5" x14ac:dyDescent="0.2">
      <c r="E1682" s="200"/>
    </row>
    <row r="1683" spans="5:5" x14ac:dyDescent="0.2">
      <c r="E1683" s="200"/>
    </row>
    <row r="1684" spans="5:5" x14ac:dyDescent="0.2">
      <c r="E1684" s="200"/>
    </row>
    <row r="1685" spans="5:5" x14ac:dyDescent="0.2">
      <c r="E1685" s="200"/>
    </row>
    <row r="1686" spans="5:5" x14ac:dyDescent="0.2">
      <c r="E1686" s="200"/>
    </row>
    <row r="1687" spans="5:5" x14ac:dyDescent="0.2">
      <c r="E1687" s="200"/>
    </row>
    <row r="1688" spans="5:5" x14ac:dyDescent="0.2">
      <c r="E1688" s="200"/>
    </row>
    <row r="1689" spans="5:5" x14ac:dyDescent="0.2">
      <c r="E1689" s="200"/>
    </row>
    <row r="1690" spans="5:5" x14ac:dyDescent="0.2">
      <c r="E1690" s="200"/>
    </row>
    <row r="1691" spans="5:5" x14ac:dyDescent="0.2">
      <c r="E1691" s="200"/>
    </row>
    <row r="1692" spans="5:5" x14ac:dyDescent="0.2">
      <c r="E1692" s="200"/>
    </row>
    <row r="1693" spans="5:5" x14ac:dyDescent="0.2">
      <c r="E1693" s="200"/>
    </row>
    <row r="1694" spans="5:5" x14ac:dyDescent="0.2">
      <c r="E1694" s="200"/>
    </row>
    <row r="1695" spans="5:5" x14ac:dyDescent="0.2">
      <c r="E1695" s="200"/>
    </row>
    <row r="1696" spans="5:5" x14ac:dyDescent="0.2">
      <c r="E1696" s="200"/>
    </row>
    <row r="1697" spans="5:5" x14ac:dyDescent="0.2">
      <c r="E1697" s="200"/>
    </row>
    <row r="1698" spans="5:5" x14ac:dyDescent="0.2">
      <c r="E1698" s="200"/>
    </row>
    <row r="1699" spans="5:5" x14ac:dyDescent="0.2">
      <c r="E1699" s="200"/>
    </row>
    <row r="1700" spans="5:5" x14ac:dyDescent="0.2">
      <c r="E1700" s="200"/>
    </row>
    <row r="1701" spans="5:5" x14ac:dyDescent="0.2">
      <c r="E1701" s="200"/>
    </row>
    <row r="1702" spans="5:5" x14ac:dyDescent="0.2">
      <c r="E1702" s="200"/>
    </row>
    <row r="1703" spans="5:5" x14ac:dyDescent="0.2">
      <c r="E1703" s="200"/>
    </row>
    <row r="1704" spans="5:5" x14ac:dyDescent="0.2">
      <c r="E1704" s="200"/>
    </row>
    <row r="1705" spans="5:5" x14ac:dyDescent="0.2">
      <c r="E1705" s="200"/>
    </row>
    <row r="1706" spans="5:5" x14ac:dyDescent="0.2">
      <c r="E1706" s="200"/>
    </row>
    <row r="1707" spans="5:5" x14ac:dyDescent="0.2">
      <c r="E1707" s="200"/>
    </row>
    <row r="1708" spans="5:5" x14ac:dyDescent="0.2">
      <c r="E1708" s="200"/>
    </row>
    <row r="1709" spans="5:5" x14ac:dyDescent="0.2">
      <c r="E1709" s="200"/>
    </row>
    <row r="1710" spans="5:5" x14ac:dyDescent="0.2">
      <c r="E1710" s="200"/>
    </row>
    <row r="1711" spans="5:5" x14ac:dyDescent="0.2">
      <c r="E1711" s="200"/>
    </row>
    <row r="1712" spans="5:5" x14ac:dyDescent="0.2">
      <c r="E1712" s="200"/>
    </row>
    <row r="1713" spans="5:5" x14ac:dyDescent="0.2">
      <c r="E1713" s="200"/>
    </row>
    <row r="1714" spans="5:5" x14ac:dyDescent="0.2">
      <c r="E1714" s="200"/>
    </row>
    <row r="1715" spans="5:5" x14ac:dyDescent="0.2">
      <c r="E1715" s="200"/>
    </row>
    <row r="1716" spans="5:5" x14ac:dyDescent="0.2">
      <c r="E1716" s="200"/>
    </row>
    <row r="1717" spans="5:5" x14ac:dyDescent="0.2">
      <c r="E1717" s="200"/>
    </row>
    <row r="1718" spans="5:5" x14ac:dyDescent="0.2">
      <c r="E1718" s="200"/>
    </row>
    <row r="1719" spans="5:5" x14ac:dyDescent="0.2">
      <c r="E1719" s="200"/>
    </row>
    <row r="1720" spans="5:5" x14ac:dyDescent="0.2">
      <c r="E1720" s="200"/>
    </row>
    <row r="1721" spans="5:5" x14ac:dyDescent="0.2">
      <c r="E1721" s="200"/>
    </row>
    <row r="1722" spans="5:5" x14ac:dyDescent="0.2">
      <c r="E1722" s="200"/>
    </row>
    <row r="1723" spans="5:5" x14ac:dyDescent="0.2">
      <c r="E1723" s="200"/>
    </row>
    <row r="1724" spans="5:5" x14ac:dyDescent="0.2">
      <c r="E1724" s="200"/>
    </row>
    <row r="1725" spans="5:5" x14ac:dyDescent="0.2">
      <c r="E1725" s="200"/>
    </row>
    <row r="1726" spans="5:5" x14ac:dyDescent="0.2">
      <c r="E1726" s="200"/>
    </row>
    <row r="1727" spans="5:5" x14ac:dyDescent="0.2">
      <c r="E1727" s="200"/>
    </row>
    <row r="1728" spans="5:5" x14ac:dyDescent="0.2">
      <c r="E1728" s="200"/>
    </row>
    <row r="1729" spans="5:5" x14ac:dyDescent="0.2">
      <c r="E1729" s="200"/>
    </row>
    <row r="1730" spans="5:5" x14ac:dyDescent="0.2">
      <c r="E1730" s="200"/>
    </row>
    <row r="1731" spans="5:5" x14ac:dyDescent="0.2">
      <c r="E1731" s="200"/>
    </row>
    <row r="1732" spans="5:5" x14ac:dyDescent="0.2">
      <c r="E1732" s="200"/>
    </row>
    <row r="1733" spans="5:5" x14ac:dyDescent="0.2">
      <c r="E1733" s="200"/>
    </row>
    <row r="1734" spans="5:5" x14ac:dyDescent="0.2">
      <c r="E1734" s="200"/>
    </row>
    <row r="1735" spans="5:5" x14ac:dyDescent="0.2">
      <c r="E1735" s="200"/>
    </row>
    <row r="1736" spans="5:5" x14ac:dyDescent="0.2">
      <c r="E1736" s="200"/>
    </row>
    <row r="1737" spans="5:5" x14ac:dyDescent="0.2">
      <c r="E1737" s="200"/>
    </row>
    <row r="1738" spans="5:5" x14ac:dyDescent="0.2">
      <c r="E1738" s="200"/>
    </row>
    <row r="1739" spans="5:5" x14ac:dyDescent="0.2">
      <c r="E1739" s="200"/>
    </row>
    <row r="1740" spans="5:5" x14ac:dyDescent="0.2">
      <c r="E1740" s="200"/>
    </row>
    <row r="1741" spans="5:5" x14ac:dyDescent="0.2">
      <c r="E1741" s="200"/>
    </row>
    <row r="1742" spans="5:5" x14ac:dyDescent="0.2">
      <c r="E1742" s="200"/>
    </row>
    <row r="1743" spans="5:5" x14ac:dyDescent="0.2">
      <c r="E1743" s="200"/>
    </row>
    <row r="1744" spans="5:5" x14ac:dyDescent="0.2">
      <c r="E1744" s="200"/>
    </row>
    <row r="1745" spans="5:5" x14ac:dyDescent="0.2">
      <c r="E1745" s="200"/>
    </row>
    <row r="1746" spans="5:5" x14ac:dyDescent="0.2">
      <c r="E1746" s="200"/>
    </row>
    <row r="1747" spans="5:5" x14ac:dyDescent="0.2">
      <c r="E1747" s="200"/>
    </row>
    <row r="1748" spans="5:5" x14ac:dyDescent="0.2">
      <c r="E1748" s="200"/>
    </row>
    <row r="1749" spans="5:5" x14ac:dyDescent="0.2">
      <c r="E1749" s="200"/>
    </row>
    <row r="1750" spans="5:5" x14ac:dyDescent="0.2">
      <c r="E1750" s="200"/>
    </row>
    <row r="1751" spans="5:5" x14ac:dyDescent="0.2">
      <c r="E1751" s="200"/>
    </row>
    <row r="1752" spans="5:5" x14ac:dyDescent="0.2">
      <c r="E1752" s="200"/>
    </row>
    <row r="1753" spans="5:5" x14ac:dyDescent="0.2">
      <c r="E1753" s="200"/>
    </row>
    <row r="1754" spans="5:5" x14ac:dyDescent="0.2">
      <c r="E1754" s="200"/>
    </row>
    <row r="1755" spans="5:5" x14ac:dyDescent="0.2">
      <c r="E1755" s="200"/>
    </row>
    <row r="1756" spans="5:5" x14ac:dyDescent="0.2">
      <c r="E1756" s="200"/>
    </row>
    <row r="1757" spans="5:5" x14ac:dyDescent="0.2">
      <c r="E1757" s="200"/>
    </row>
    <row r="1758" spans="5:5" x14ac:dyDescent="0.2">
      <c r="E1758" s="200"/>
    </row>
    <row r="1759" spans="5:5" x14ac:dyDescent="0.2">
      <c r="E1759" s="200"/>
    </row>
    <row r="1760" spans="5:5" x14ac:dyDescent="0.2">
      <c r="E1760" s="200"/>
    </row>
    <row r="1761" spans="5:5" x14ac:dyDescent="0.2">
      <c r="E1761" s="200"/>
    </row>
    <row r="1762" spans="5:5" x14ac:dyDescent="0.2">
      <c r="E1762" s="200"/>
    </row>
    <row r="1763" spans="5:5" x14ac:dyDescent="0.2">
      <c r="E1763" s="200"/>
    </row>
    <row r="1764" spans="5:5" x14ac:dyDescent="0.2">
      <c r="E1764" s="200"/>
    </row>
    <row r="1765" spans="5:5" x14ac:dyDescent="0.2">
      <c r="E1765" s="200"/>
    </row>
    <row r="1766" spans="5:5" x14ac:dyDescent="0.2">
      <c r="E1766" s="200"/>
    </row>
    <row r="1767" spans="5:5" x14ac:dyDescent="0.2">
      <c r="E1767" s="200"/>
    </row>
    <row r="1768" spans="5:5" x14ac:dyDescent="0.2">
      <c r="E1768" s="200"/>
    </row>
    <row r="1769" spans="5:5" x14ac:dyDescent="0.2">
      <c r="E1769" s="200"/>
    </row>
    <row r="1770" spans="5:5" x14ac:dyDescent="0.2">
      <c r="E1770" s="200"/>
    </row>
    <row r="1771" spans="5:5" x14ac:dyDescent="0.2">
      <c r="E1771" s="200"/>
    </row>
    <row r="1772" spans="5:5" x14ac:dyDescent="0.2">
      <c r="E1772" s="200"/>
    </row>
    <row r="1773" spans="5:5" x14ac:dyDescent="0.2">
      <c r="E1773" s="200"/>
    </row>
    <row r="1774" spans="5:5" x14ac:dyDescent="0.2">
      <c r="E1774" s="200"/>
    </row>
    <row r="1775" spans="5:5" x14ac:dyDescent="0.2">
      <c r="E1775" s="200"/>
    </row>
    <row r="1776" spans="5:5" x14ac:dyDescent="0.2">
      <c r="E1776" s="200"/>
    </row>
    <row r="1777" spans="5:5" x14ac:dyDescent="0.2">
      <c r="E1777" s="200"/>
    </row>
    <row r="1778" spans="5:5" x14ac:dyDescent="0.2">
      <c r="E1778" s="200"/>
    </row>
    <row r="1779" spans="5:5" x14ac:dyDescent="0.2">
      <c r="E1779" s="200"/>
    </row>
    <row r="1780" spans="5:5" x14ac:dyDescent="0.2">
      <c r="E1780" s="200"/>
    </row>
    <row r="1781" spans="5:5" x14ac:dyDescent="0.2">
      <c r="E1781" s="200"/>
    </row>
    <row r="1782" spans="5:5" x14ac:dyDescent="0.2">
      <c r="E1782" s="200"/>
    </row>
    <row r="1783" spans="5:5" x14ac:dyDescent="0.2">
      <c r="E1783" s="200"/>
    </row>
    <row r="1784" spans="5:5" x14ac:dyDescent="0.2">
      <c r="E1784" s="200"/>
    </row>
    <row r="1785" spans="5:5" x14ac:dyDescent="0.2">
      <c r="E1785" s="200"/>
    </row>
    <row r="1786" spans="5:5" x14ac:dyDescent="0.2">
      <c r="E1786" s="200"/>
    </row>
    <row r="1787" spans="5:5" x14ac:dyDescent="0.2">
      <c r="E1787" s="200"/>
    </row>
    <row r="1788" spans="5:5" x14ac:dyDescent="0.2">
      <c r="E1788" s="200"/>
    </row>
    <row r="1789" spans="5:5" x14ac:dyDescent="0.2">
      <c r="E1789" s="200"/>
    </row>
    <row r="1790" spans="5:5" x14ac:dyDescent="0.2">
      <c r="E1790" s="200"/>
    </row>
    <row r="1791" spans="5:5" x14ac:dyDescent="0.2">
      <c r="E1791" s="200"/>
    </row>
    <row r="1792" spans="5:5" x14ac:dyDescent="0.2">
      <c r="E1792" s="200"/>
    </row>
    <row r="1793" spans="5:5" x14ac:dyDescent="0.2">
      <c r="E1793" s="200"/>
    </row>
    <row r="1794" spans="5:5" x14ac:dyDescent="0.2">
      <c r="E1794" s="200"/>
    </row>
    <row r="1795" spans="5:5" x14ac:dyDescent="0.2">
      <c r="E1795" s="200"/>
    </row>
    <row r="1796" spans="5:5" x14ac:dyDescent="0.2">
      <c r="E1796" s="200"/>
    </row>
    <row r="1797" spans="5:5" x14ac:dyDescent="0.2">
      <c r="E1797" s="200"/>
    </row>
    <row r="1798" spans="5:5" x14ac:dyDescent="0.2">
      <c r="E1798" s="200"/>
    </row>
    <row r="1799" spans="5:5" x14ac:dyDescent="0.2">
      <c r="E1799" s="200"/>
    </row>
    <row r="1800" spans="5:5" x14ac:dyDescent="0.2">
      <c r="E1800" s="200"/>
    </row>
    <row r="1801" spans="5:5" x14ac:dyDescent="0.2">
      <c r="E1801" s="200"/>
    </row>
    <row r="1802" spans="5:5" x14ac:dyDescent="0.2">
      <c r="E1802" s="200"/>
    </row>
    <row r="1803" spans="5:5" x14ac:dyDescent="0.2">
      <c r="E1803" s="200"/>
    </row>
    <row r="1804" spans="5:5" x14ac:dyDescent="0.2">
      <c r="E1804" s="200"/>
    </row>
    <row r="1805" spans="5:5" x14ac:dyDescent="0.2">
      <c r="E1805" s="200"/>
    </row>
    <row r="1806" spans="5:5" x14ac:dyDescent="0.2">
      <c r="E1806" s="200"/>
    </row>
    <row r="1807" spans="5:5" x14ac:dyDescent="0.2">
      <c r="E1807" s="200"/>
    </row>
    <row r="1808" spans="5:5" x14ac:dyDescent="0.2">
      <c r="E1808" s="200"/>
    </row>
    <row r="1809" spans="5:5" x14ac:dyDescent="0.2">
      <c r="E1809" s="200"/>
    </row>
    <row r="1810" spans="5:5" x14ac:dyDescent="0.2">
      <c r="E1810" s="200"/>
    </row>
    <row r="1811" spans="5:5" x14ac:dyDescent="0.2">
      <c r="E1811" s="200"/>
    </row>
    <row r="1812" spans="5:5" x14ac:dyDescent="0.2">
      <c r="E1812" s="200"/>
    </row>
    <row r="1813" spans="5:5" x14ac:dyDescent="0.2">
      <c r="E1813" s="200"/>
    </row>
    <row r="1814" spans="5:5" x14ac:dyDescent="0.2">
      <c r="E1814" s="200"/>
    </row>
    <row r="1815" spans="5:5" x14ac:dyDescent="0.2">
      <c r="E1815" s="200"/>
    </row>
    <row r="1816" spans="5:5" x14ac:dyDescent="0.2">
      <c r="E1816" s="200"/>
    </row>
    <row r="1817" spans="5:5" x14ac:dyDescent="0.2">
      <c r="E1817" s="200"/>
    </row>
    <row r="1818" spans="5:5" x14ac:dyDescent="0.2">
      <c r="E1818" s="200"/>
    </row>
    <row r="1819" spans="5:5" x14ac:dyDescent="0.2">
      <c r="E1819" s="200"/>
    </row>
    <row r="1820" spans="5:5" x14ac:dyDescent="0.2">
      <c r="E1820" s="200"/>
    </row>
    <row r="1821" spans="5:5" x14ac:dyDescent="0.2">
      <c r="E1821" s="200"/>
    </row>
    <row r="1822" spans="5:5" x14ac:dyDescent="0.2">
      <c r="E1822" s="200"/>
    </row>
    <row r="1823" spans="5:5" x14ac:dyDescent="0.2">
      <c r="E1823" s="200"/>
    </row>
    <row r="1824" spans="5:5" x14ac:dyDescent="0.2">
      <c r="E1824" s="200"/>
    </row>
    <row r="1825" spans="5:5" x14ac:dyDescent="0.2">
      <c r="E1825" s="200"/>
    </row>
    <row r="1826" spans="5:5" x14ac:dyDescent="0.2">
      <c r="E1826" s="200"/>
    </row>
    <row r="1827" spans="5:5" x14ac:dyDescent="0.2">
      <c r="E1827" s="200"/>
    </row>
    <row r="1828" spans="5:5" x14ac:dyDescent="0.2">
      <c r="E1828" s="200"/>
    </row>
    <row r="1829" spans="5:5" x14ac:dyDescent="0.2">
      <c r="E1829" s="200"/>
    </row>
    <row r="1830" spans="5:5" x14ac:dyDescent="0.2">
      <c r="E1830" s="200"/>
    </row>
    <row r="1831" spans="5:5" x14ac:dyDescent="0.2">
      <c r="E1831" s="200"/>
    </row>
    <row r="1832" spans="5:5" x14ac:dyDescent="0.2">
      <c r="E1832" s="200"/>
    </row>
    <row r="1833" spans="5:5" x14ac:dyDescent="0.2">
      <c r="E1833" s="200"/>
    </row>
    <row r="1834" spans="5:5" x14ac:dyDescent="0.2">
      <c r="E1834" s="200"/>
    </row>
    <row r="1835" spans="5:5" x14ac:dyDescent="0.2">
      <c r="E1835" s="200"/>
    </row>
    <row r="1836" spans="5:5" x14ac:dyDescent="0.2">
      <c r="E1836" s="200"/>
    </row>
    <row r="1837" spans="5:5" x14ac:dyDescent="0.2">
      <c r="E1837" s="200"/>
    </row>
    <row r="1838" spans="5:5" x14ac:dyDescent="0.2">
      <c r="E1838" s="200"/>
    </row>
    <row r="1839" spans="5:5" x14ac:dyDescent="0.2">
      <c r="E1839" s="200"/>
    </row>
    <row r="1840" spans="5:5" x14ac:dyDescent="0.2">
      <c r="E1840" s="200"/>
    </row>
    <row r="1841" spans="5:5" x14ac:dyDescent="0.2">
      <c r="E1841" s="200"/>
    </row>
    <row r="1842" spans="5:5" x14ac:dyDescent="0.2">
      <c r="E1842" s="200"/>
    </row>
    <row r="1843" spans="5:5" x14ac:dyDescent="0.2">
      <c r="E1843" s="200"/>
    </row>
    <row r="1844" spans="5:5" x14ac:dyDescent="0.2">
      <c r="E1844" s="200"/>
    </row>
    <row r="1845" spans="5:5" x14ac:dyDescent="0.2">
      <c r="E1845" s="200"/>
    </row>
    <row r="1846" spans="5:5" x14ac:dyDescent="0.2">
      <c r="E1846" s="200"/>
    </row>
    <row r="1847" spans="5:5" x14ac:dyDescent="0.2">
      <c r="E1847" s="200"/>
    </row>
    <row r="1848" spans="5:5" x14ac:dyDescent="0.2">
      <c r="E1848" s="200"/>
    </row>
    <row r="1849" spans="5:5" x14ac:dyDescent="0.2">
      <c r="E1849" s="200"/>
    </row>
    <row r="1850" spans="5:5" x14ac:dyDescent="0.2">
      <c r="E1850" s="200"/>
    </row>
    <row r="1851" spans="5:5" x14ac:dyDescent="0.2">
      <c r="E1851" s="200"/>
    </row>
    <row r="1852" spans="5:5" x14ac:dyDescent="0.2">
      <c r="E1852" s="200"/>
    </row>
    <row r="1853" spans="5:5" x14ac:dyDescent="0.2">
      <c r="E1853" s="200"/>
    </row>
    <row r="1854" spans="5:5" x14ac:dyDescent="0.2">
      <c r="E1854" s="200"/>
    </row>
    <row r="1855" spans="5:5" x14ac:dyDescent="0.2">
      <c r="E1855" s="200"/>
    </row>
    <row r="1856" spans="5:5" x14ac:dyDescent="0.2">
      <c r="E1856" s="200"/>
    </row>
    <row r="1857" spans="5:5" x14ac:dyDescent="0.2">
      <c r="E1857" s="200"/>
    </row>
    <row r="1858" spans="5:5" x14ac:dyDescent="0.2">
      <c r="E1858" s="200"/>
    </row>
    <row r="1859" spans="5:5" x14ac:dyDescent="0.2">
      <c r="E1859" s="200"/>
    </row>
    <row r="1860" spans="5:5" x14ac:dyDescent="0.2">
      <c r="E1860" s="200"/>
    </row>
    <row r="1861" spans="5:5" x14ac:dyDescent="0.2">
      <c r="E1861" s="200"/>
    </row>
    <row r="1862" spans="5:5" x14ac:dyDescent="0.2">
      <c r="E1862" s="200"/>
    </row>
    <row r="1863" spans="5:5" x14ac:dyDescent="0.2">
      <c r="E1863" s="200"/>
    </row>
    <row r="1864" spans="5:5" x14ac:dyDescent="0.2">
      <c r="E1864" s="200"/>
    </row>
    <row r="1865" spans="5:5" x14ac:dyDescent="0.2">
      <c r="E1865" s="200"/>
    </row>
    <row r="1866" spans="5:5" x14ac:dyDescent="0.2">
      <c r="E1866" s="200"/>
    </row>
    <row r="1867" spans="5:5" x14ac:dyDescent="0.2">
      <c r="E1867" s="200"/>
    </row>
    <row r="1868" spans="5:5" x14ac:dyDescent="0.2">
      <c r="E1868" s="200"/>
    </row>
    <row r="1869" spans="5:5" x14ac:dyDescent="0.2">
      <c r="E1869" s="200"/>
    </row>
    <row r="1870" spans="5:5" x14ac:dyDescent="0.2">
      <c r="E1870" s="200"/>
    </row>
    <row r="1871" spans="5:5" x14ac:dyDescent="0.2">
      <c r="E1871" s="200"/>
    </row>
    <row r="1872" spans="5:5" x14ac:dyDescent="0.2">
      <c r="E1872" s="200"/>
    </row>
    <row r="1873" spans="5:5" x14ac:dyDescent="0.2">
      <c r="E1873" s="200"/>
    </row>
    <row r="1874" spans="5:5" x14ac:dyDescent="0.2">
      <c r="E1874" s="200"/>
    </row>
    <row r="1875" spans="5:5" x14ac:dyDescent="0.2">
      <c r="E1875" s="200"/>
    </row>
    <row r="1876" spans="5:5" x14ac:dyDescent="0.2">
      <c r="E1876" s="200"/>
    </row>
    <row r="1877" spans="5:5" x14ac:dyDescent="0.2">
      <c r="E1877" s="200"/>
    </row>
    <row r="1878" spans="5:5" x14ac:dyDescent="0.2">
      <c r="E1878" s="200"/>
    </row>
    <row r="1879" spans="5:5" x14ac:dyDescent="0.2">
      <c r="E1879" s="200"/>
    </row>
    <row r="1880" spans="5:5" x14ac:dyDescent="0.2">
      <c r="E1880" s="200"/>
    </row>
    <row r="1881" spans="5:5" x14ac:dyDescent="0.2">
      <c r="E1881" s="200"/>
    </row>
    <row r="1882" spans="5:5" x14ac:dyDescent="0.2">
      <c r="E1882" s="200"/>
    </row>
    <row r="1883" spans="5:5" x14ac:dyDescent="0.2">
      <c r="E1883" s="200"/>
    </row>
    <row r="1884" spans="5:5" x14ac:dyDescent="0.2">
      <c r="E1884" s="200"/>
    </row>
    <row r="1885" spans="5:5" x14ac:dyDescent="0.2">
      <c r="E1885" s="200"/>
    </row>
    <row r="1886" spans="5:5" x14ac:dyDescent="0.2">
      <c r="E1886" s="200"/>
    </row>
    <row r="1887" spans="5:5" x14ac:dyDescent="0.2">
      <c r="E1887" s="200"/>
    </row>
    <row r="1888" spans="5:5" x14ac:dyDescent="0.2">
      <c r="E1888" s="200"/>
    </row>
    <row r="1889" spans="5:5" x14ac:dyDescent="0.2">
      <c r="E1889" s="200"/>
    </row>
    <row r="1890" spans="5:5" x14ac:dyDescent="0.2">
      <c r="E1890" s="200"/>
    </row>
    <row r="1891" spans="5:5" x14ac:dyDescent="0.2">
      <c r="E1891" s="200"/>
    </row>
    <row r="1892" spans="5:5" x14ac:dyDescent="0.2">
      <c r="E1892" s="200"/>
    </row>
    <row r="1893" spans="5:5" x14ac:dyDescent="0.2">
      <c r="E1893" s="200"/>
    </row>
    <row r="1894" spans="5:5" x14ac:dyDescent="0.2">
      <c r="E1894" s="200"/>
    </row>
    <row r="1895" spans="5:5" x14ac:dyDescent="0.2">
      <c r="E1895" s="200"/>
    </row>
    <row r="1896" spans="5:5" x14ac:dyDescent="0.2">
      <c r="E1896" s="200"/>
    </row>
    <row r="1897" spans="5:5" x14ac:dyDescent="0.2">
      <c r="E1897" s="200"/>
    </row>
    <row r="1898" spans="5:5" x14ac:dyDescent="0.2">
      <c r="E1898" s="200"/>
    </row>
    <row r="1899" spans="5:5" x14ac:dyDescent="0.2">
      <c r="E1899" s="200"/>
    </row>
    <row r="1900" spans="5:5" x14ac:dyDescent="0.2">
      <c r="E1900" s="200"/>
    </row>
    <row r="1901" spans="5:5" x14ac:dyDescent="0.2">
      <c r="E1901" s="200"/>
    </row>
    <row r="1902" spans="5:5" x14ac:dyDescent="0.2">
      <c r="E1902" s="200"/>
    </row>
    <row r="1903" spans="5:5" x14ac:dyDescent="0.2">
      <c r="E1903" s="200"/>
    </row>
    <row r="1904" spans="5:5" x14ac:dyDescent="0.2">
      <c r="E1904" s="200"/>
    </row>
    <row r="1905" spans="5:5" x14ac:dyDescent="0.2">
      <c r="E1905" s="200"/>
    </row>
    <row r="1906" spans="5:5" x14ac:dyDescent="0.2">
      <c r="E1906" s="200"/>
    </row>
    <row r="1907" spans="5:5" x14ac:dyDescent="0.2">
      <c r="E1907" s="200"/>
    </row>
    <row r="1908" spans="5:5" x14ac:dyDescent="0.2">
      <c r="E1908" s="200"/>
    </row>
    <row r="1909" spans="5:5" x14ac:dyDescent="0.2">
      <c r="E1909" s="200"/>
    </row>
    <row r="1910" spans="5:5" x14ac:dyDescent="0.2">
      <c r="E1910" s="200"/>
    </row>
    <row r="1911" spans="5:5" x14ac:dyDescent="0.2">
      <c r="E1911" s="200"/>
    </row>
    <row r="1912" spans="5:5" x14ac:dyDescent="0.2">
      <c r="E1912" s="200"/>
    </row>
    <row r="1913" spans="5:5" x14ac:dyDescent="0.2">
      <c r="E1913" s="200"/>
    </row>
    <row r="1914" spans="5:5" x14ac:dyDescent="0.2">
      <c r="E1914" s="200"/>
    </row>
    <row r="1915" spans="5:5" x14ac:dyDescent="0.2">
      <c r="E1915" s="200"/>
    </row>
    <row r="1916" spans="5:5" x14ac:dyDescent="0.2">
      <c r="E1916" s="200"/>
    </row>
    <row r="1917" spans="5:5" x14ac:dyDescent="0.2">
      <c r="E1917" s="200"/>
    </row>
    <row r="1918" spans="5:5" x14ac:dyDescent="0.2">
      <c r="E1918" s="200"/>
    </row>
    <row r="1919" spans="5:5" x14ac:dyDescent="0.2">
      <c r="E1919" s="200"/>
    </row>
    <row r="1920" spans="5:5" x14ac:dyDescent="0.2">
      <c r="E1920" s="200"/>
    </row>
    <row r="1921" spans="5:5" x14ac:dyDescent="0.2">
      <c r="E1921" s="200"/>
    </row>
    <row r="1922" spans="5:5" x14ac:dyDescent="0.2">
      <c r="E1922" s="200"/>
    </row>
    <row r="1923" spans="5:5" x14ac:dyDescent="0.2">
      <c r="E1923" s="200"/>
    </row>
    <row r="1924" spans="5:5" x14ac:dyDescent="0.2">
      <c r="E1924" s="200"/>
    </row>
    <row r="1925" spans="5:5" x14ac:dyDescent="0.2">
      <c r="E1925" s="200"/>
    </row>
    <row r="1926" spans="5:5" x14ac:dyDescent="0.2">
      <c r="E1926" s="200"/>
    </row>
    <row r="1927" spans="5:5" x14ac:dyDescent="0.2">
      <c r="E1927" s="200"/>
    </row>
    <row r="1928" spans="5:5" x14ac:dyDescent="0.2">
      <c r="E1928" s="200"/>
    </row>
    <row r="1929" spans="5:5" x14ac:dyDescent="0.2">
      <c r="E1929" s="200"/>
    </row>
    <row r="1930" spans="5:5" x14ac:dyDescent="0.2">
      <c r="E1930" s="200"/>
    </row>
    <row r="1931" spans="5:5" x14ac:dyDescent="0.2">
      <c r="E1931" s="200"/>
    </row>
    <row r="1932" spans="5:5" x14ac:dyDescent="0.2">
      <c r="E1932" s="200"/>
    </row>
    <row r="1933" spans="5:5" x14ac:dyDescent="0.2">
      <c r="E1933" s="200"/>
    </row>
    <row r="1934" spans="5:5" x14ac:dyDescent="0.2">
      <c r="E1934" s="200"/>
    </row>
    <row r="1935" spans="5:5" x14ac:dyDescent="0.2">
      <c r="E1935" s="200"/>
    </row>
    <row r="1936" spans="5:5" x14ac:dyDescent="0.2">
      <c r="E1936" s="200"/>
    </row>
    <row r="1937" spans="5:5" x14ac:dyDescent="0.2">
      <c r="E1937" s="200"/>
    </row>
    <row r="1938" spans="5:5" x14ac:dyDescent="0.2">
      <c r="E1938" s="200"/>
    </row>
    <row r="1939" spans="5:5" x14ac:dyDescent="0.2">
      <c r="E1939" s="200"/>
    </row>
    <row r="1940" spans="5:5" x14ac:dyDescent="0.2">
      <c r="E1940" s="200"/>
    </row>
    <row r="1941" spans="5:5" x14ac:dyDescent="0.2">
      <c r="E1941" s="200"/>
    </row>
    <row r="1942" spans="5:5" x14ac:dyDescent="0.2">
      <c r="E1942" s="200"/>
    </row>
    <row r="1943" spans="5:5" x14ac:dyDescent="0.2">
      <c r="E1943" s="200"/>
    </row>
    <row r="1944" spans="5:5" x14ac:dyDescent="0.2">
      <c r="E1944" s="200"/>
    </row>
    <row r="1945" spans="5:5" x14ac:dyDescent="0.2">
      <c r="E1945" s="200"/>
    </row>
    <row r="1946" spans="5:5" x14ac:dyDescent="0.2">
      <c r="E1946" s="200"/>
    </row>
    <row r="1947" spans="5:5" x14ac:dyDescent="0.2">
      <c r="E1947" s="200"/>
    </row>
    <row r="1948" spans="5:5" x14ac:dyDescent="0.2">
      <c r="E1948" s="200"/>
    </row>
    <row r="1949" spans="5:5" x14ac:dyDescent="0.2">
      <c r="E1949" s="200"/>
    </row>
    <row r="1950" spans="5:5" x14ac:dyDescent="0.2">
      <c r="E1950" s="200"/>
    </row>
    <row r="1951" spans="5:5" x14ac:dyDescent="0.2">
      <c r="E1951" s="200"/>
    </row>
    <row r="1952" spans="5:5" x14ac:dyDescent="0.2">
      <c r="E1952" s="200"/>
    </row>
    <row r="1953" spans="5:5" x14ac:dyDescent="0.2">
      <c r="E1953" s="200"/>
    </row>
    <row r="1954" spans="5:5" x14ac:dyDescent="0.2">
      <c r="E1954" s="200"/>
    </row>
    <row r="1955" spans="5:5" x14ac:dyDescent="0.2">
      <c r="E1955" s="200"/>
    </row>
    <row r="1956" spans="5:5" x14ac:dyDescent="0.2">
      <c r="E1956" s="200"/>
    </row>
    <row r="1957" spans="5:5" x14ac:dyDescent="0.2">
      <c r="E1957" s="200"/>
    </row>
    <row r="1958" spans="5:5" x14ac:dyDescent="0.2">
      <c r="E1958" s="200"/>
    </row>
    <row r="1959" spans="5:5" x14ac:dyDescent="0.2">
      <c r="E1959" s="200"/>
    </row>
    <row r="1960" spans="5:5" x14ac:dyDescent="0.2">
      <c r="E1960" s="200"/>
    </row>
    <row r="1961" spans="5:5" x14ac:dyDescent="0.2">
      <c r="E1961" s="200"/>
    </row>
    <row r="1962" spans="5:5" x14ac:dyDescent="0.2">
      <c r="E1962" s="200"/>
    </row>
    <row r="1963" spans="5:5" x14ac:dyDescent="0.2">
      <c r="E1963" s="200"/>
    </row>
    <row r="1964" spans="5:5" x14ac:dyDescent="0.2">
      <c r="E1964" s="200"/>
    </row>
    <row r="1965" spans="5:5" x14ac:dyDescent="0.2">
      <c r="E1965" s="200"/>
    </row>
    <row r="1966" spans="5:5" x14ac:dyDescent="0.2">
      <c r="E1966" s="200"/>
    </row>
    <row r="1967" spans="5:5" x14ac:dyDescent="0.2">
      <c r="E1967" s="200"/>
    </row>
    <row r="1968" spans="5:5" x14ac:dyDescent="0.2">
      <c r="E1968" s="200"/>
    </row>
    <row r="1969" spans="5:5" x14ac:dyDescent="0.2">
      <c r="E1969" s="200"/>
    </row>
    <row r="1970" spans="5:5" x14ac:dyDescent="0.2">
      <c r="E1970" s="200"/>
    </row>
    <row r="1971" spans="5:5" x14ac:dyDescent="0.2">
      <c r="E1971" s="200"/>
    </row>
    <row r="1972" spans="5:5" x14ac:dyDescent="0.2">
      <c r="E1972" s="200"/>
    </row>
    <row r="1973" spans="5:5" x14ac:dyDescent="0.2">
      <c r="E1973" s="200"/>
    </row>
    <row r="1974" spans="5:5" x14ac:dyDescent="0.2">
      <c r="E1974" s="200"/>
    </row>
    <row r="1975" spans="5:5" x14ac:dyDescent="0.2">
      <c r="E1975" s="200"/>
    </row>
    <row r="1976" spans="5:5" x14ac:dyDescent="0.2">
      <c r="E1976" s="200"/>
    </row>
    <row r="1977" spans="5:5" x14ac:dyDescent="0.2">
      <c r="E1977" s="200"/>
    </row>
    <row r="1978" spans="5:5" x14ac:dyDescent="0.2">
      <c r="E1978" s="200"/>
    </row>
    <row r="1979" spans="5:5" x14ac:dyDescent="0.2">
      <c r="E1979" s="200"/>
    </row>
    <row r="1980" spans="5:5" x14ac:dyDescent="0.2">
      <c r="E1980" s="200"/>
    </row>
    <row r="1981" spans="5:5" x14ac:dyDescent="0.2">
      <c r="E1981" s="200"/>
    </row>
    <row r="1982" spans="5:5" x14ac:dyDescent="0.2">
      <c r="E1982" s="200"/>
    </row>
    <row r="1983" spans="5:5" x14ac:dyDescent="0.2">
      <c r="E1983" s="200"/>
    </row>
    <row r="1984" spans="5:5" x14ac:dyDescent="0.2">
      <c r="E1984" s="200"/>
    </row>
    <row r="1985" spans="5:5" x14ac:dyDescent="0.2">
      <c r="E1985" s="200"/>
    </row>
    <row r="1986" spans="5:5" x14ac:dyDescent="0.2">
      <c r="E1986" s="200"/>
    </row>
    <row r="1987" spans="5:5" x14ac:dyDescent="0.2">
      <c r="E1987" s="200"/>
    </row>
    <row r="1988" spans="5:5" x14ac:dyDescent="0.2">
      <c r="E1988" s="200"/>
    </row>
    <row r="1989" spans="5:5" x14ac:dyDescent="0.2">
      <c r="E1989" s="200"/>
    </row>
    <row r="1990" spans="5:5" x14ac:dyDescent="0.2">
      <c r="E1990" s="200"/>
    </row>
    <row r="1991" spans="5:5" x14ac:dyDescent="0.2">
      <c r="E1991" s="200"/>
    </row>
    <row r="1992" spans="5:5" x14ac:dyDescent="0.2">
      <c r="E1992" s="200"/>
    </row>
    <row r="1993" spans="5:5" x14ac:dyDescent="0.2">
      <c r="E1993" s="200"/>
    </row>
    <row r="1994" spans="5:5" x14ac:dyDescent="0.2">
      <c r="E1994" s="200"/>
    </row>
    <row r="1995" spans="5:5" x14ac:dyDescent="0.2">
      <c r="E1995" s="200"/>
    </row>
    <row r="1996" spans="5:5" x14ac:dyDescent="0.2">
      <c r="E1996" s="200"/>
    </row>
    <row r="1997" spans="5:5" x14ac:dyDescent="0.2">
      <c r="E1997" s="200"/>
    </row>
    <row r="1998" spans="5:5" x14ac:dyDescent="0.2">
      <c r="E1998" s="200"/>
    </row>
    <row r="1999" spans="5:5" x14ac:dyDescent="0.2">
      <c r="E1999" s="200"/>
    </row>
    <row r="2000" spans="5:5" x14ac:dyDescent="0.2">
      <c r="E2000" s="200"/>
    </row>
  </sheetData>
  <sheetProtection algorithmName="SHA-512" hashValue="HaQKjE+zLkdNnxoHJjOSBAwBgOI7RN2A/b7J/rEHLVq7Yu0/2GuW+ckWKjxlK6joBM81QxU5HCcNqonXFaBY2A==" saltValue="D+dcIT1Bs4Z/mQyttTddLg==" spinCount="100000" sheet="1" objects="1" scenarios="1"/>
  <phoneticPr fontId="8" type="noConversion"/>
  <pageMargins left="0.98425196850393704" right="0.59055118110236227" top="0.39370078740157483" bottom="0.98425196850393704" header="0.19685039370078741" footer="0.39370078740157483"/>
  <pageSetup paperSize="9" scale="85" orientation="portrait" r:id="rId1"/>
  <headerFooter>
    <oddFooter>&amp;L&amp;"Arial,Poševno"&amp;8Energetska sanacija in adaptacija objekta CŠOD OE Soča - &amp;A
doc: &amp;F&amp;R&amp;"Arial,Krepko"&amp;20 4/2&amp;"Arial,Poševno"&amp;8
list št: p/&amp;P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5EFF8FC6CE4C1147AF06EFF9EA080167" ma:contentTypeVersion="12" ma:contentTypeDescription="Ustvari nov dokument." ma:contentTypeScope="" ma:versionID="c94152c0c07f86cb3a0ef899bb9ccfc7">
  <xsd:schema xmlns:xsd="http://www.w3.org/2001/XMLSchema" xmlns:xs="http://www.w3.org/2001/XMLSchema" xmlns:p="http://schemas.microsoft.com/office/2006/metadata/properties" xmlns:ns2="11686ce8-fa71-4cdc-8cca-fe298f93c734" xmlns:ns3="254d239d-429d-4404-954f-020c21b10698" targetNamespace="http://schemas.microsoft.com/office/2006/metadata/properties" ma:root="true" ma:fieldsID="279c151b8e26de704ac121efc12de0e3" ns2:_="" ns3:_="">
    <xsd:import namespace="11686ce8-fa71-4cdc-8cca-fe298f93c734"/>
    <xsd:import namespace="254d239d-429d-4404-954f-020c21b1069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686ce8-fa71-4cdc-8cca-fe298f93c7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54d239d-429d-4404-954f-020c21b10698" elementFormDefault="qualified">
    <xsd:import namespace="http://schemas.microsoft.com/office/2006/documentManagement/types"/>
    <xsd:import namespace="http://schemas.microsoft.com/office/infopath/2007/PartnerControls"/>
    <xsd:element name="SharedWithUsers" ma:index="16" nillable="true" ma:displayName="V skupni rabi z"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V skupni rabi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40B56FB-B47B-469A-8999-45E5ACE4F4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686ce8-fa71-4cdc-8cca-fe298f93c734"/>
    <ds:schemaRef ds:uri="254d239d-429d-4404-954f-020c21b106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E978FB-39BA-4BB1-AECE-3A64ED37FAB7}">
  <ds:schemaRefs>
    <ds:schemaRef ds:uri="http://www.w3.org/XML/1998/namespace"/>
    <ds:schemaRef ds:uri="254d239d-429d-4404-954f-020c21b10698"/>
    <ds:schemaRef ds:uri="http://schemas.microsoft.com/office/infopath/2007/PartnerControls"/>
    <ds:schemaRef ds:uri="11686ce8-fa71-4cdc-8cca-fe298f93c734"/>
    <ds:schemaRef ds:uri="http://purl.org/dc/dcmitype/"/>
    <ds:schemaRef ds:uri="http://purl.org/dc/terms/"/>
    <ds:schemaRef ds:uri="http://schemas.microsoft.com/office/2006/documentManagement/types"/>
    <ds:schemaRef ds:uri="http://purl.org/dc/elements/1.1/"/>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BB6E7F27-8D7F-409F-9EC5-1F323D9908F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4</vt:i4>
      </vt:variant>
      <vt:variant>
        <vt:lpstr>Imenovani obsegi</vt:lpstr>
      </vt:variant>
      <vt:variant>
        <vt:i4>8</vt:i4>
      </vt:variant>
    </vt:vector>
  </HeadingPairs>
  <TitlesOfParts>
    <vt:vector size="12" baseType="lpstr">
      <vt:lpstr>rekapitulacija - str.inst.</vt:lpstr>
      <vt:lpstr>0.</vt:lpstr>
      <vt:lpstr>1.</vt:lpstr>
      <vt:lpstr>2</vt:lpstr>
      <vt:lpstr>'0.'!Področje_tiskanja</vt:lpstr>
      <vt:lpstr>'1.'!Področje_tiskanja</vt:lpstr>
      <vt:lpstr>'2'!Področje_tiskanja</vt:lpstr>
      <vt:lpstr>'rekapitulacija - str.inst.'!Področje_tiskanja</vt:lpstr>
      <vt:lpstr>'0.'!Tiskanje_naslovov</vt:lpstr>
      <vt:lpstr>'1.'!Tiskanje_naslovov</vt:lpstr>
      <vt:lpstr>'2'!Tiskanje_naslovov</vt:lpstr>
      <vt:lpstr>'rekapitulacija - str.inst.'!Tiskanje_naslovov</vt:lpstr>
    </vt:vector>
  </TitlesOfParts>
  <Company>savaprojekt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Aleksandar Jovanović</dc:creator>
  <cp:lastModifiedBy>Brane Kumer</cp:lastModifiedBy>
  <cp:lastPrinted>2020-09-11T07:59:59Z</cp:lastPrinted>
  <dcterms:created xsi:type="dcterms:W3CDTF">2000-06-09T14:07:04Z</dcterms:created>
  <dcterms:modified xsi:type="dcterms:W3CDTF">2022-03-18T15:14:41Z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0x0101005EFF8FC6CE4C1147AF06EFF9EA080167</vt:lpwstr>
  </property>
</Properties>
</file>