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csod.sharepoint.com/sites/Investicije/Dokumenti v skupni rabi/IVD/2021/MS-peč/JN/"/>
    </mc:Choice>
  </mc:AlternateContent>
  <xr:revisionPtr revIDLastSave="0" documentId="8_{A3B6328D-1841-497F-9F0C-26F2E2EEDAFB}" xr6:coauthVersionLast="47" xr6:coauthVersionMax="47" xr10:uidLastSave="{00000000-0000-0000-0000-000000000000}"/>
  <workbookProtection workbookAlgorithmName="SHA-512" workbookHashValue="EB7XATtMkSHzCb2FtulgO7c2ULxB0FHuI+CnHs5wQXcNb6Q6errwGSg9geboXZj0/y8cM1AQ1cb7NWSXygXnOA==" workbookSaltValue="mH+gVFZ0xeZEdJrBbfOZcA==" workbookSpinCount="100000" lockStructure="1"/>
  <bookViews>
    <workbookView xWindow="3570" yWindow="360" windowWidth="34830" windowHeight="20790" xr2:uid="{D426E8B1-42AF-4925-8C59-2924380C2CB0}"/>
  </bookViews>
  <sheets>
    <sheet name="Popisi" sheetId="4" r:id="rId1"/>
  </sheets>
  <definedNames>
    <definedName name="_xlnm.Print_Area" localSheetId="0">Popisi!$B$1:$G$251</definedName>
    <definedName name="_xlnm.Print_Titles" localSheetId="0">Popisi!$1:$1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3" i="4" l="1"/>
  <c r="G237" i="4"/>
  <c r="G244" i="4"/>
  <c r="G242" i="4"/>
  <c r="G240" i="4"/>
  <c r="G238" i="4"/>
  <c r="G236" i="4"/>
  <c r="G235" i="4"/>
  <c r="G234" i="4"/>
  <c r="G232" i="4"/>
  <c r="G231" i="4"/>
  <c r="G230" i="4"/>
  <c r="G228" i="4"/>
  <c r="G227"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2" i="4"/>
  <c r="G191" i="4"/>
  <c r="G190" i="4"/>
  <c r="G189" i="4"/>
  <c r="G188" i="4"/>
  <c r="G187" i="4"/>
  <c r="G185" i="4"/>
  <c r="G184" i="4"/>
  <c r="G182" i="4"/>
  <c r="G181" i="4"/>
  <c r="G180" i="4"/>
  <c r="G179" i="4"/>
  <c r="G178" i="4"/>
  <c r="G176" i="4"/>
  <c r="G175" i="4"/>
  <c r="G173" i="4"/>
  <c r="G172" i="4"/>
  <c r="G170" i="4"/>
  <c r="G169" i="4"/>
  <c r="G168" i="4"/>
  <c r="G167" i="4"/>
  <c r="G165" i="4"/>
  <c r="G164" i="4"/>
  <c r="G162" i="4"/>
  <c r="G161" i="4"/>
  <c r="G159" i="4"/>
  <c r="G158" i="4"/>
  <c r="G156" i="4"/>
  <c r="G155" i="4"/>
  <c r="G154" i="4"/>
  <c r="G153" i="4"/>
  <c r="G151" i="4"/>
  <c r="G150" i="4"/>
  <c r="G149" i="4"/>
  <c r="G147" i="4"/>
  <c r="G146" i="4"/>
  <c r="G145" i="4"/>
  <c r="G143" i="4"/>
  <c r="G142" i="4"/>
  <c r="G141" i="4"/>
  <c r="G140" i="4"/>
  <c r="G139" i="4"/>
  <c r="G137" i="4"/>
  <c r="G136" i="4"/>
  <c r="G135" i="4"/>
  <c r="G134" i="4"/>
  <c r="G132" i="4"/>
  <c r="G131" i="4"/>
  <c r="G130" i="4"/>
  <c r="G129" i="4"/>
  <c r="G128" i="4"/>
  <c r="G127" i="4"/>
  <c r="G125" i="4"/>
  <c r="G124" i="4"/>
  <c r="G123" i="4"/>
  <c r="G121" i="4"/>
  <c r="G120" i="4"/>
  <c r="G119" i="4"/>
  <c r="G118" i="4"/>
  <c r="G117" i="4"/>
  <c r="G116" i="4"/>
  <c r="G115" i="4"/>
  <c r="G114" i="4"/>
  <c r="G113" i="4"/>
  <c r="G112" i="4"/>
  <c r="G110" i="4"/>
  <c r="G109" i="4"/>
  <c r="G108" i="4"/>
  <c r="G107" i="4"/>
  <c r="G106" i="4"/>
  <c r="G105" i="4"/>
  <c r="G104" i="4"/>
  <c r="G103" i="4"/>
  <c r="G102" i="4"/>
  <c r="G101" i="4"/>
  <c r="G99" i="4"/>
  <c r="G98" i="4"/>
  <c r="G97" i="4"/>
  <c r="G96" i="4"/>
  <c r="G95" i="4"/>
  <c r="G94" i="4"/>
  <c r="G93" i="4"/>
  <c r="G92" i="4"/>
  <c r="G89" i="4"/>
  <c r="G88" i="4"/>
  <c r="G85" i="4"/>
  <c r="G84" i="4"/>
  <c r="G80" i="4"/>
  <c r="G79" i="4"/>
  <c r="G75" i="4"/>
  <c r="G74" i="4"/>
  <c r="G70" i="4"/>
  <c r="G69" i="4"/>
  <c r="G66" i="4"/>
  <c r="G65" i="4"/>
  <c r="G62" i="4"/>
  <c r="G61" i="4"/>
  <c r="G60" i="4"/>
  <c r="G59" i="4"/>
  <c r="G58" i="4"/>
  <c r="G57" i="4"/>
  <c r="G56" i="4"/>
  <c r="G55" i="4"/>
  <c r="G54" i="4"/>
  <c r="G53" i="4"/>
  <c r="G52" i="4"/>
  <c r="G51" i="4"/>
  <c r="G50" i="4"/>
  <c r="G48" i="4"/>
  <c r="G47" i="4"/>
  <c r="G46" i="4"/>
  <c r="G45" i="4"/>
  <c r="G44" i="4"/>
  <c r="G43" i="4"/>
  <c r="G42" i="4"/>
  <c r="G41" i="4"/>
  <c r="G39" i="4"/>
  <c r="G34" i="4"/>
  <c r="G29" i="4"/>
  <c r="G27" i="4"/>
  <c r="G239" i="4" l="1"/>
  <c r="G241" i="4" l="1"/>
  <c r="G245" i="4"/>
  <c r="G243" i="4"/>
  <c r="F248" i="4" l="1"/>
  <c r="F249" i="4" s="1"/>
  <c r="F250" i="4" s="1"/>
  <c r="F251"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7647301-82DF-4CBF-B3A0-92009D0A81F7}" keepAlive="1" name="Poizvedba – DD MS - rekapitulacija" description="Povezava s poizvedbo »DD MS - rekapitulacija« v delovnem zvezku." type="5" refreshedVersion="0" background="1">
    <dbPr connection="Provider=Microsoft.Mashup.OleDb.1;Data Source=$Workbook$;Location=&quot;DD MS - rekapitulacija&quot;;Extended Properties=&quot;&quot;" command="SELECT * FROM [DD MS - rekapitulacija]"/>
  </connection>
  <connection id="2" xr16:uid="{E3E488F0-A5CB-4866-8D5F-23ADC69E43F0}" keepAlive="1" name="Poizvedba – DD Murska Sobota- plin" description="Povezava s poizvedbo »DD Murska Sobota- plin« v delovnem zvezku." type="5" refreshedVersion="7" background="1" saveData="1">
    <dbPr connection="Provider=Microsoft.Mashup.OleDb.1;Data Source=$Workbook$;Location=&quot;DD Murska Sobota- plin&quot;;Extended Properties=&quot;&quot;" command="SELECT * FROM [DD Murska Sobota- plin]"/>
  </connection>
</connections>
</file>

<file path=xl/sharedStrings.xml><?xml version="1.0" encoding="utf-8"?>
<sst xmlns="http://schemas.openxmlformats.org/spreadsheetml/2006/main" count="394" uniqueCount="249">
  <si>
    <t>Opis</t>
  </si>
  <si>
    <t>Cena na enoto v EUR</t>
  </si>
  <si>
    <t xml:space="preserve">Znesek v € brez DDV </t>
  </si>
  <si>
    <t>POPIS MATERIALA IN DEL</t>
  </si>
  <si>
    <t>1.</t>
  </si>
  <si>
    <t>Ponudnik-izvajalec del mora pred začetkom del pregledati vso projektno dokumentacijo.</t>
  </si>
  <si>
    <t>2.</t>
  </si>
  <si>
    <t>3.</t>
  </si>
  <si>
    <t>Z oddajo ponudbe vsak ponudnik izjavlja, da je skrbno pregledal vse sestavne dele PZI projektne dokumentacije, da so v končni vrednosti ponudbe zajeta vsa dela in material, ki zagotavljajo popolno, zaključeno in celostno izvedbo objekta, ki ga obravnava projekt, kot tudi vsa dela, ki niso neposredno opisana ali našteta v tekstualnem delu popisa, a so kljub temu razvidna iz grafičnih prilog in ostalih sestavnih delov PZI projekta.</t>
  </si>
  <si>
    <t>4.</t>
  </si>
  <si>
    <t>5.</t>
  </si>
  <si>
    <t>Dobava  in montaža vsebuje tudi drobni montažni material.</t>
  </si>
  <si>
    <t>6.</t>
  </si>
  <si>
    <t>7.</t>
  </si>
  <si>
    <t>8.</t>
  </si>
  <si>
    <t>9.</t>
  </si>
  <si>
    <t>Izvajalec je dolžan izvesti vsa pripravljalna dela, organizacijo gradbišča, ustrezno varnost in zaščito gradbišča!</t>
  </si>
  <si>
    <t>10.</t>
  </si>
  <si>
    <t>11.</t>
  </si>
  <si>
    <t>01.</t>
  </si>
  <si>
    <t xml:space="preserve">Izpraznitev sistema, razrez nepotrebnega cevnega razvoda, demontaža in odstranitev nepotrebne obstoječe opreme. Vključno z odvozom na deponijo. </t>
  </si>
  <si>
    <t>ur</t>
  </si>
  <si>
    <t>02.</t>
  </si>
  <si>
    <t>kpl</t>
  </si>
  <si>
    <t>03.</t>
  </si>
  <si>
    <t>Dobava in montaža talnega plinskega kondenzacijski kotel kot npr. BOSCH, Condens 7000 F, 250kW, desna izvedba.</t>
  </si>
  <si>
    <t>Kompakten plinski kondenzacijski kotel z aluminijastim prenosnikom toplote, za obratovanje na zemeljski plin. Obmocje modulacije od 17 % - 100 %. Obratuje lahko s temperaturno razliko med predtokom in povratkom v obmocju med 8 K in 50 K (pri polni obremenitvi). Ima minimalne izgube toplote skozi izolirano ohišje. Možno obratovanje z zajemom zraka izven prostora.</t>
  </si>
  <si>
    <t>04.</t>
  </si>
  <si>
    <t>Dobava in montaža talnega plinskega kondenzacijski kotel kot npr. BOSCH, Condens 7000 F, 150kW, leva izvedba.</t>
  </si>
  <si>
    <t>05.</t>
  </si>
  <si>
    <t>kos</t>
  </si>
  <si>
    <t>06.</t>
  </si>
  <si>
    <t>Dobava in montaža plinskega ventila R1 1/4", za kotel kot npr.GC7000F 150kW. Vključno z vsem pritrdilnim in montažnim materialom.</t>
  </si>
  <si>
    <t>07.</t>
  </si>
  <si>
    <t>Dobava in montaža plinskega ventila R2", za kotel kot npr. GC7000F 250kW. Vključno z vsem pritrdilnim, tesnilnim in montažnim materialom.</t>
  </si>
  <si>
    <t>08.</t>
  </si>
  <si>
    <t>Dobava in montaža plinskega filtra, za kotel kot npr.GC7000F 150/250kW. Vključno z vsem pritrdilnim, tesnilnim in montažnim materialom.</t>
  </si>
  <si>
    <t>09.</t>
  </si>
  <si>
    <t>Dobava in montaža: Ravni plinski ventil s protivžigno zaščito, s termovarovalom. Komplet s pritrdilnim in tesnilnim materialom.</t>
  </si>
  <si>
    <t>DN 50</t>
  </si>
  <si>
    <t>DN 65</t>
  </si>
  <si>
    <t>Dobava in montaža plinskega kompenzatorja tip SG-11 DN32. Vključno z vsem pritrdilnim, tesnilnim in montažnim materialom.</t>
  </si>
  <si>
    <t>Dobava in montaža plinskega kompenzatorja tip SG-11 DN40. Vključno z vsem pritrdilnim, tesnilnim in montažnim materialom.</t>
  </si>
  <si>
    <t>12.</t>
  </si>
  <si>
    <t xml:space="preserve">Dobava in montaža nevtralizacijske posode kot npr. Pr. 1606 (NE1.1). Nevtralizacijska posoda z granulatom, z vgrajeno črpalko za dvig kondenza (višina črpanja cca. 2 m). Kompaktna črpalka z demontažno premično posodo.   Vključno z vsem pritrdilnim in montažnim materialom. </t>
  </si>
  <si>
    <t>13.</t>
  </si>
  <si>
    <t>Dobava in montaža ploščnega lotanega izmenjevalca toplote PT400 400kW z izolacijo. Vključno z vsem pritrdilnim, tesnilnim in montažnim materialom.</t>
  </si>
  <si>
    <t>14.</t>
  </si>
  <si>
    <t>Dobava in montaža hidravličnega ločevalnika za pretoke do 30m3/h HM 100. Vključno z vsem pritrdilnim, tesnilnim in montažnim materialom.</t>
  </si>
  <si>
    <t>15.</t>
  </si>
  <si>
    <t>Dobava in montaža raztezne posode s konstantnim tlakom STATICO SU800 V=800L z varnostnim ventilom  DN20, p=3 bar ter zapornim ventilom za zaščito proti nepooblaščenemu odpiranju DN20 vključno s pritrdilnim in tesnilnim materialom</t>
  </si>
  <si>
    <t>Dim.: D=740mm; H=2090mm</t>
  </si>
  <si>
    <t>16.</t>
  </si>
  <si>
    <t>Dim.: D=436mm; H=249mm</t>
  </si>
  <si>
    <t>17.</t>
  </si>
  <si>
    <t xml:space="preserve">Dobava in montaža visoko učinkovite  regulirane obtočne črpalke, navojne ali prirobnične izvedbe za ogrevanje, z možnostjo priklopa na CNS sistem, vgradnja v cevno omrežje s tesnili in vsem pritrdilnim in tesnilnim ter montažnim materialom, proizvod kto npr. Grundfos Magna 3                                                                               </t>
  </si>
  <si>
    <t>Tehnični podatki:</t>
  </si>
  <si>
    <t>El.pod.:  Pe = 17-267 W, 230 V, 50 Hz</t>
  </si>
  <si>
    <t>18.</t>
  </si>
  <si>
    <t>El.pod.:  Pe = 21-403W, 230 V, 50 Hz</t>
  </si>
  <si>
    <t>19.</t>
  </si>
  <si>
    <t xml:space="preserve">Dobava in montaža modularni regulator kot npr. BOSCH CC 8313. Vključno z vsem pritrdilnim tesnilnim in montažnim materialom.                                                                             </t>
  </si>
  <si>
    <t>uporaba kot vodilni regulator za kotle s SAFe ali EMS 2 regulacijo, kot podpostaja ali kot samostojni regulator ogrevanja. Serijsko opremljen z vhodom za vodenje 0-10 V ter prikljuckom za upravljanje in nadzor preko interneta ali MODBUS TCP/IP.:</t>
  </si>
  <si>
    <t>V osnovi lahko krmili en krog priprave TSV in en ogrevalni krog ali kotlovski krog (odv. od konfiguracije sistema). Možna dograditev max. štirih funkcijskih modulov. Priloženo je dodatno temperaturno tipalo intipalo zunanje temperature.</t>
  </si>
  <si>
    <t>Ustreza:  modularni regulator kot npr. BOSCH CC 8313</t>
  </si>
  <si>
    <t>20.</t>
  </si>
  <si>
    <t xml:space="preserve">Dobava in montaža kaskadni modul kot npr.FM CM S05. Vključno z vsem pritrdilnim tesnilnim in montažnim materialom.                                                                             </t>
  </si>
  <si>
    <t>za krmiljenje kaskad, do 4 kotlov. Za nizkotemperaturne /
kondenzacijske kotle ali stenske kondenzacijske kotle, v odvisnosti od regulacijskega sistema. BUS komunikacijska povezava. Priloženo je tipalo dvižnega voda.</t>
  </si>
  <si>
    <t>Ustreza:  kaskadni modul kot npr.FM CM S05</t>
  </si>
  <si>
    <t>21.</t>
  </si>
  <si>
    <t xml:space="preserve">Dobava in montaža modula za 2 ogrevalna kroga  kot npr. FM MM. Vključno z vsem pritrdilnim tesnilnim in montažnim materialom.                                                                             </t>
  </si>
  <si>
    <t>za krmiljenje dveh mešalnih ogrevalnih krogov. Priloženo je eno tipalo temperature predtoka.</t>
  </si>
  <si>
    <t>Ustreza: modula za 2 ogrevalna kroga  kot npr. FM MM</t>
  </si>
  <si>
    <t>22.</t>
  </si>
  <si>
    <t xml:space="preserve">Dobava in montaža stikala za brezpotencialno zahtevo vključitve modularne kotlovske obtočne črpalke. Vključno z vsem pritrdilnim tesnilnim in montažnim materialom.                                                                             </t>
  </si>
  <si>
    <t>23.</t>
  </si>
  <si>
    <t xml:space="preserve">Dobava in montaža tipala temperature predtoka FV/FZ za ogrevalne kroge z mešalnim ventilom; incl. priključni konektor in pribor. Vključno z vsem pritrdilnim tesnilnim in montažnim materialom.                                                                             </t>
  </si>
  <si>
    <t>24.</t>
  </si>
  <si>
    <t xml:space="preserve">Dobava in montaža tipalo AS 1 (RD 6,0) s konektorji. Vključno z vsem pritrdilnim tesnilnim in montažnim materialom.                                                                             </t>
  </si>
  <si>
    <t>25.</t>
  </si>
  <si>
    <t>Koleno 87° DN 200 PP</t>
  </si>
  <si>
    <t>Dimniška cev DN 200 500 mm</t>
  </si>
  <si>
    <t>Dimniška cev DN 200 1000 mm</t>
  </si>
  <si>
    <t>Revizijsko koleno ø 200, PP</t>
  </si>
  <si>
    <t>Koleno 45° DN 200 PP</t>
  </si>
  <si>
    <t>Revizijska cev ø 200</t>
  </si>
  <si>
    <t>Dimniška cev DN 200 2000 mm</t>
  </si>
  <si>
    <t>Distancnik za cev ø 200, nerjaveca plocevina</t>
  </si>
  <si>
    <t>26.</t>
  </si>
  <si>
    <t>Koleno 87° DN 160 PP</t>
  </si>
  <si>
    <t>Dimniška cev DN 160 500 mm</t>
  </si>
  <si>
    <t>Dimniška cev DN 160 1000 mm</t>
  </si>
  <si>
    <t>Revizijsko koleno ø 160, PP</t>
  </si>
  <si>
    <t>Koleno 45° DN 160 PP</t>
  </si>
  <si>
    <t>Revizijska cev ø 160</t>
  </si>
  <si>
    <t>Dimniška cev DN 160 2000 mm</t>
  </si>
  <si>
    <t>Distancnik za cev ø 160, PP</t>
  </si>
  <si>
    <t>27.</t>
  </si>
  <si>
    <t>Dobava in montaža črne brezšivne plinske cevi po DIN 2448 z vsem varilnim tesnilnim in pritrdilnim materialom. Cevi se očistijo, antikorozijsko zaščitijo in rumeno opleskajo.</t>
  </si>
  <si>
    <t>DN 32 (Ø42,4.x2,6mm)</t>
  </si>
  <si>
    <t>m</t>
  </si>
  <si>
    <t>DN 50 (Ø60.3x2,9mm)</t>
  </si>
  <si>
    <t>28.</t>
  </si>
  <si>
    <t xml:space="preserve">Dobava in montaža jeklene srednjetežke navojne cevi po DIN 2440 iz jekla za razvod ogrevalne vode, toplotno izolirane, kompletno z varilnimi loki in drugimi fazoni, z vsem pritrdilnim in montažnim materialom. Cevi se očisti in po varjenju obarva z 2x osnovno antikorozijsko barvo ter izolira. </t>
  </si>
  <si>
    <t>DN 15</t>
  </si>
  <si>
    <t>DN 20</t>
  </si>
  <si>
    <t>DN 80</t>
  </si>
  <si>
    <t>29.</t>
  </si>
  <si>
    <t>Dobava in montaža toplotne izolacije (cevi in lokov)  z izolacijo proizvod kot npr.Armacell tip Armaflex ITS debeline Dn/2 (notranji Ø cevi) vključno z vsem montažnim materialom</t>
  </si>
  <si>
    <t>30.</t>
  </si>
  <si>
    <t>Dobava in montaža kanalizacijske cevi izdelane iz trdega polipropilena PP-ja po DIN 19531 tip HT, zatesnjene z gumijastimi tesnili vključno z vsemi fazonskimi kosi in pritrdilnim materialom</t>
  </si>
  <si>
    <t>PP 30</t>
  </si>
  <si>
    <t>PP 50</t>
  </si>
  <si>
    <t>31.</t>
  </si>
  <si>
    <t>Dobava profilnega železa za izdelavo konzol oz. držal ter preostalih elementov</t>
  </si>
  <si>
    <t>kg</t>
  </si>
  <si>
    <t>32.</t>
  </si>
  <si>
    <t>33.</t>
  </si>
  <si>
    <t>Dobava in montaža navojnega krogličnega ventila za ogrevanje, vključno z vsem tesnilnim montažnim materialom</t>
  </si>
  <si>
    <t>34.</t>
  </si>
  <si>
    <t>Dobava in montaža prirobnične krogelne pipe za ogrevanje, vključno z vsem tesnilnim montažnim materialom</t>
  </si>
  <si>
    <t>35.</t>
  </si>
  <si>
    <t>Dobava in montaža prirobnične lovilca nečistoč za ogrevanje, vključno z vsem tesnilnim montažnim materialom</t>
  </si>
  <si>
    <t>36.</t>
  </si>
  <si>
    <t>Dobava in montaža ventila za hidravlično uravnoteženje proizvod kot npr. TA HYDRONICS tip STAD - navojne izvedbe vključno s tesnili in pritrdilnim materialom</t>
  </si>
  <si>
    <t>Ustreza:  ventil za hidravlično uravnoteženje tip STAD DN50 z izpustom G 1/2'' ali enakovredni</t>
  </si>
  <si>
    <t>37.</t>
  </si>
  <si>
    <t>Dobava in montaža ventila za hidravlično uravnoteženje proizvod kot npr. TA HYDRONICS tip STAF - navojne izvedbe vključno s tesnili in pritrdilnim materialom</t>
  </si>
  <si>
    <t>Ustreza:  ventil za hidravlično uravnoteženje tip STAF DN65 z izpustom G 1/2'' ali enakovredni</t>
  </si>
  <si>
    <t/>
  </si>
  <si>
    <t>38.</t>
  </si>
  <si>
    <t>39.</t>
  </si>
  <si>
    <t>40.</t>
  </si>
  <si>
    <t>Nerjavne jeklene cevi za sanitarno vodo, komplet s fitingi za spajanje s stiskanjem (loki, reducirji, odcepi, prehodni kosi) in izvedbo priključkov, s tesnilnim materialom, z dobavo in montažo.
Kot npr. Geberit Mapress nerjavno jeklo 1.4521 ali 1.4401</t>
  </si>
  <si>
    <t>DN20 d22x1.2</t>
  </si>
  <si>
    <t>41.</t>
  </si>
  <si>
    <t>Dobava in montaža - Toplotna izolacija cevi sanitarne vode, izdelana iz izolacijskih cevakov iz penastega materiala na bazi sintetičnega kavčuka, npr Armaflex XG, za sledeče cevi:</t>
  </si>
  <si>
    <t>za cev DN20 d22 debeline 19 mm</t>
  </si>
  <si>
    <t>42.</t>
  </si>
  <si>
    <t>DN125 PN6</t>
  </si>
  <si>
    <t>kom</t>
  </si>
  <si>
    <t>43.</t>
  </si>
  <si>
    <t>DN20</t>
  </si>
  <si>
    <t>44.</t>
  </si>
  <si>
    <t>45.</t>
  </si>
  <si>
    <t>Dobava in montaža nepovratnega ventila za sanitarno vodo s priključkom za gumi cev</t>
  </si>
  <si>
    <t>46.</t>
  </si>
  <si>
    <t>Dobava in montaža elektromagnetnega ventila za dopolnjevanje sistema kot npr. Danfoss tip EV220B DN25 pod napetostjo odprt, vključno ves pritrdilni in tesnilni material</t>
  </si>
  <si>
    <t>47.</t>
  </si>
  <si>
    <t>Dobava in montaža tlačne sonde za vgradnjo na razvod ogrevanja za vklop in izklop elektromagnetnega ventila za dopolnjevanje sistema.Vključno z vso regulacijo katera vklopi in izlopi elektromagnetni ventil. Tlačna sonda 0-6bar; 4-20mA</t>
  </si>
  <si>
    <t>48.</t>
  </si>
  <si>
    <t xml:space="preserve">Dobava in montaža praznilno/polnilne pipe vključno tesnilni in montažni material </t>
  </si>
  <si>
    <t>49.</t>
  </si>
  <si>
    <t>Dobava in montaža avtomatskega odzračnika 3/8'', vključno tesnilni material</t>
  </si>
  <si>
    <t>50.</t>
  </si>
  <si>
    <t>Dobava in montaža manometra za območje merjenja 0÷6 bar, s premerom Ø100 mm vključno s pipico ter vsem montažnim materialom</t>
  </si>
  <si>
    <t>51.</t>
  </si>
  <si>
    <t>Dobava in montaža termometra za območje 0-100 °C, s premerom  Ø100 mm vključno montažni material</t>
  </si>
  <si>
    <t>52.</t>
  </si>
  <si>
    <t>Postavitev delovnega odra za montažo dimnika višine cca. 22m</t>
  </si>
  <si>
    <t>53.</t>
  </si>
  <si>
    <t xml:space="preserve">Elektroinstalacijska dela, priklop kotla, obtočnih   črpalk ter avtomatske regulacije  </t>
  </si>
  <si>
    <t>54.</t>
  </si>
  <si>
    <t xml:space="preserve">Razni drobni material za priklop elementov </t>
  </si>
  <si>
    <t>55.</t>
  </si>
  <si>
    <t>56.</t>
  </si>
  <si>
    <t xml:space="preserve">Izpraznitev plinskega sistema, razrez nepotrebnega plinskega cevnega razvoda, demontaža in odstranitev nepotrebne plinske opreme iz kotlovnice, Vključno z odvozom na deponijo. </t>
  </si>
  <si>
    <t>57.</t>
  </si>
  <si>
    <t>Dobava in montaža detektorja ogljikovega monoksida</t>
  </si>
  <si>
    <t>58.</t>
  </si>
  <si>
    <t>Pregled in servisiranje  obstoječe detekcije plina v  plinski kotlovnici.</t>
  </si>
  <si>
    <t>59.</t>
  </si>
  <si>
    <t>Navezava plinovoda na obstoječi plinski razvod, vključno ves spojni, pritrdilni in tesnilni matarial.</t>
  </si>
  <si>
    <t>60.</t>
  </si>
  <si>
    <t>Manjša gradbena dela: Izdelava prebojev, utorov, dolbenje skozi zidove za potrebe razvoda in podobno. Komplet z tesnilnim materialom in vzpostavitvijo v obstoječe stanje. Mere preveriti na licu mesta.</t>
  </si>
  <si>
    <t>61.</t>
  </si>
  <si>
    <t>Označevanje razvodov z označevalnimi nalepkami in napisi.</t>
  </si>
  <si>
    <t>62.</t>
  </si>
  <si>
    <t xml:space="preserve"> - centrala z zvočnim in svetlobnim signalom</t>
  </si>
  <si>
    <t xml:space="preserve"> - 1 kos senzor za ZP nameščen v bližini plinskega kotla</t>
  </si>
  <si>
    <t xml:space="preserve"> - vezava na požarno centralo </t>
  </si>
  <si>
    <t xml:space="preserve"> - vključno vezava,ožičenje,pregled s strani pooblaščenca vključno z ustreznim poročilom o varnem obratovanju</t>
  </si>
  <si>
    <t>63.</t>
  </si>
  <si>
    <t>S - 9 kg</t>
  </si>
  <si>
    <t>CO2 - 5 kg</t>
  </si>
  <si>
    <t>64.</t>
  </si>
  <si>
    <t>Praznjenje, izpiranje in polnenje celotnega ogrevalnega sistema z ustrezno pripravljeno mehko vodo, tlačni preizkus in odzračevanje.</t>
  </si>
  <si>
    <t>65.</t>
  </si>
  <si>
    <t>66.</t>
  </si>
  <si>
    <t>∑</t>
  </si>
  <si>
    <t>67.</t>
  </si>
  <si>
    <t>Nepredvidena dela po dejanskih stroških se vpiše v gradbeno knjigo in jih potrdi nadzorni organ - ocena.</t>
  </si>
  <si>
    <t>%</t>
  </si>
  <si>
    <t>68.</t>
  </si>
  <si>
    <t>69.</t>
  </si>
  <si>
    <t>Pripravljalna dela, splošni in transportni stroški, izdelava navodil za obratovanje, predaja gradbene dokum. po 91. členu ZGO-1-UPB1 ter garancije za opremo in izvedbo ter zaključna dela</t>
  </si>
  <si>
    <t>Dobava in montaža varnostnega seta KSS za kotel kot npr. GC7000F 150-300 kW R 5/4". Vključno z vsem pritrdilnim, tesnilnim in montažnim materialom.
vsebuje manometer, avtomatski odzračevalnik, varnostni ventil 3 bar in izolacijo</t>
  </si>
  <si>
    <t>Dobava in montaža protipovratne lopute za ogrevanje vključno pritrdilni in tesnilni material</t>
  </si>
  <si>
    <t>pokrov jaška z zakljucno cevjo 0,5m, 6 x distancnik,podporno koleno,prehod skozi steno, rozeta</t>
  </si>
  <si>
    <t xml:space="preserve">Dobava in montaža dimniškega seta za plinski talni kotel 150kW . Vključno z vsem pritrdilnim tesnilnim in montažnim materialom. 
SET JAŠEK DN 160 - Kaskadni dimniški komplet za odvod v dimniški jašek sestavljen iz:                                                                            </t>
  </si>
  <si>
    <t xml:space="preserve">Dobava in montaža dimniškega seta za plinski talni kotel 250kW . Vključno z vsem pritrdilnim tesnilnim in montažnim materialom.
SET JAŠEK DN 200 - Kaskadni dimniški komplet za odvod v dimniški jašek sestavljen iz:                                    </t>
  </si>
  <si>
    <t>POZ</t>
  </si>
  <si>
    <t>ME</t>
  </si>
  <si>
    <t>Kol</t>
  </si>
  <si>
    <t>SKUPAJ</t>
  </si>
  <si>
    <t>Vse mere in detajle preveriti na objektu</t>
  </si>
  <si>
    <t xml:space="preserve">Razrez, demontaža in odstranitev plinskega (510kW) in oljnega (700kW) kotla. Vključno z odvozom na deponijo. </t>
  </si>
  <si>
    <t>Skupaj brez DDV</t>
  </si>
  <si>
    <t>Popust</t>
  </si>
  <si>
    <t>DDV</t>
  </si>
  <si>
    <t>SKUPAJ PONUJENA CENA</t>
  </si>
  <si>
    <t>Splošne smernice:</t>
  </si>
  <si>
    <t>Opombe:</t>
  </si>
  <si>
    <t>Izdelava tehnične dokumentacije PID (v primeru, da so spreemembe glede na PZI)</t>
  </si>
  <si>
    <t>Oprema opisana v popisu se lahko zamenja z opremo drugega proizvajalca z predhodnim soglasjem projektanta. Oprema mora imeti enake ali boljše karakteristike. Odmike potrdi in investitorju preda projektant po pisnem prejetju tehničnih lastnosti ponujene alternative s strani izvajalca del.</t>
  </si>
  <si>
    <t>Vsak izvajalec mora po končani svoji fazi očistiti in odstraniti vse odpadke z odvozom na komunalno deponijo, s plačilom vseh stroškov za koriščenje deponije. Izvajalec mora po zaključku del naročniku predati potrdilo o deponiranju odstranjene opreme in gradbenega materiala.</t>
  </si>
  <si>
    <t xml:space="preserve">Dobava in montaža vodnega filtra, vključno ves potrebni montažni material, 
Kot npr.:Cintropur DUO NW 25  </t>
  </si>
  <si>
    <t>maks. nazivna toplotna moc (50/30 °C): 250 kW
min. nazivna toplotna moc (50/30 °C): 42,9 kW
normirani izkoristek pri ogrevalni krivulji 40/30 °C: 109,4 %
maks. dopustni volumski pretok skozi kotel: 26.860 L/h
tlacni padec izmenjevalca na vodni strani (pri  T=15 K): 46 mbar
maks. temperatura dvižnega voda: 95 °C
maks. dopustni obratovalni tlak: 6 bar
prikljucek predtok/povratek: DN 65
dimniški prikljucek: DN 200
prostornina vode v kotlu: 38,8 L
vnosne dimenzije (Š x G x V): 640x994x1.470 mm
masa: 240 kg
najmanjša transportna masa: 158 kg
Talni plinski kondenzacijski kote Proizvajalec/tip/moč</t>
  </si>
  <si>
    <t>maks. nazivna toplotna moc (50/30 °C): 150 kW
min. nazivna toplotna moc (50/30 °C): 25,7 kW
normirani izkoristek pri ogrevalni krivulji 40/30 °C: 109,5 %
maks. dopustni volumski pretok skozi kotel: 16.120 L/h
tlacni padec izmenjevalca na vodni strani (pri  T=15 K): 53,5 mbar
maks. temperatura dvižnega voda: 95 °C
maks. dopustni obratovalni tlak: 6 bar
prikljucek predtok/povratek: DN 50
dimniški prikljucek: DN 160
prostornina vode v kotlu: 23,4 L
vnosne dimenzije (Š x G x V): 640 x 782 x 1.470 mm
masa: 180 kg
najmanjša transportna masa: 117 kg
Talni plinski kondenzacijski kote Proizvajalec/tip/moč</t>
  </si>
  <si>
    <t>(Strojne inštalacije) CŠOD OE Murska Sobota</t>
  </si>
  <si>
    <t>Za vse nejasnosti ali variantne rešitve se mora izvajalec obvezno posvetovati z naročnikom oziroma odgovornim projektantom. </t>
  </si>
  <si>
    <t>Načrte in detajle izvajalec predhodno natančno pregleda in v primeru nejasnosti in na eventuelne pomanjkljivosti, kot strojni strokovnjak  opozori naročnika. </t>
  </si>
  <si>
    <t>Vsa dela morajo biti izvedena kvalitetno, iz materialov z zahtevanimi lastnostmi, z atesti.</t>
  </si>
  <si>
    <t>Vsaka opisana pozicija v ceni upošteva dobavo, vgradnjo z vsemi potrebnimi deli in materialom, testiranje in zagon.</t>
  </si>
  <si>
    <r>
      <t>V ponudbi je potrebno za ponujeno opremo obvezno vpisati proizvajalca/TIP in morebitno moč ponujene opreme, naročnik si pridržuje pravico, da zahteva pridobitev tehnične specifikacije za navedeno opremo!</t>
    </r>
    <r>
      <rPr>
        <b/>
        <sz val="12"/>
        <color theme="1"/>
        <rFont val="Calibri"/>
        <family val="2"/>
        <charset val="238"/>
        <scheme val="minor"/>
      </rPr>
      <t xml:space="preserve"> (OBVEZNO pozicije 03., 04. in 38.)</t>
    </r>
  </si>
  <si>
    <t>Vse mere in detajle je potrebno preveriti na lokaciji predvidenih izvajanj del.</t>
  </si>
  <si>
    <t>V ponudbo morajo biti vključena vsa manjša gradbena dela,  ki so potrebna za strojne inštalacije. Ponudba mora vsebovati celostno storitev vključno s pritrdilnim in tesnilnim materialom in  vzpostavitvijo obratovanja in nadzora sistema.</t>
  </si>
  <si>
    <t>Pred oddajo ponudbe ponudnik preveri pravilnost izračuna.</t>
  </si>
  <si>
    <t>POPISI</t>
  </si>
  <si>
    <t xml:space="preserve">Dobava in montaža visoko učinkovite  regulirane obtočne črpalke, navojne ali prirobnične izvedbe za ogrevanje, z možnostjo priklopa na CNS sistem, vgradnja v cevno omrežje s tesnili in vsem pritrdilnim in tesnilnim ter montažnim materialom, proizvod kot npr. Grundfos Magna 3                                                                               </t>
  </si>
  <si>
    <t>Dobava in montaža raztezne posode s konstantnim tlakom, kot npr: STATICO SD25.3 V=25L, z varnostnim ventilom  DN20, p=3 bar ter zapornim ventilom za zaščito proti nepooblaščenemu odpiranju DN20 vključno s pritrdilnim in tesnilnim materialom</t>
  </si>
  <si>
    <t>Raztezna posoda, kot npr: IMI Statico SU800, V=800L, Rp 3/4''</t>
  </si>
  <si>
    <t>Raztezna posoda, kot npr: IMI Statico SD25.3, V=25L, Rp 3/4''</t>
  </si>
  <si>
    <t>Kot npr: Grundfos Magna 3 40-80 F PN6/10 ali enakovredno</t>
  </si>
  <si>
    <t>Kot npr: Grundfos Magna 3 50-100 F PN6/10 ali enakovredno</t>
  </si>
  <si>
    <t>Dobava in montaža avtomatske ionske mehčalne naprave za mehčanje vode vključno montažni in spojni material, q=0.04-0.4m3/h kot CMC Sanom 2.
Ponujena mehčalnanaprava: Proizvajalec/tip</t>
  </si>
  <si>
    <t>Dobava in montaža krogelne pipe z izpustom za sanitarno vodo, z dolgo ročko, s cevnim navojem, vključno tesnilni material</t>
  </si>
  <si>
    <t>Dobava in montaža krogelne pipe za sanitarno vodo s priključkom za gumi cev</t>
  </si>
  <si>
    <t>Nastavitev parametrov in optimizacija delovanja ter testiranje kotla in zagon.
Opomba: Električna priključitev predpripravljenih elektr. kablov v kotel.</t>
  </si>
  <si>
    <t>Dobava in montaža Alarmne centrale za detekcijo zemeljskega plina:</t>
  </si>
  <si>
    <t>komplet kot npr: TEVEL MX2000 :50 W;230 V;rezerva.12 V-12 Ah</t>
  </si>
  <si>
    <t>Gasilni aparat, dobava in montaža:</t>
  </si>
  <si>
    <t>Izdelava sheme delovanja toplotne postaje (trdo plotano in okvirjeno), namestitev na vidnem mestu v kotlovnici.</t>
  </si>
  <si>
    <t>Pregled dimnika s strani pooblaščene dimnikarske službe, pridobitev potrdila o ustreznosti dimovodov.</t>
  </si>
  <si>
    <t>DA</t>
  </si>
  <si>
    <r>
      <t xml:space="preserve">na pozicijah 67 do 69 v vnosnem polju vnesite </t>
    </r>
    <r>
      <rPr>
        <b/>
        <i/>
        <sz val="12"/>
        <color theme="1"/>
        <rFont val="Calibri"/>
        <family val="2"/>
        <charset val="238"/>
        <scheme val="minor"/>
      </rPr>
      <t xml:space="preserve">izberite DA </t>
    </r>
    <r>
      <rPr>
        <sz val="12"/>
        <color theme="1"/>
        <rFont val="Calibri"/>
        <family val="2"/>
        <charset val="238"/>
        <scheme val="minor"/>
      </rPr>
      <t xml:space="preserve">ali </t>
    </r>
    <r>
      <rPr>
        <b/>
        <i/>
        <sz val="12"/>
        <color theme="1"/>
        <rFont val="Calibri"/>
        <family val="2"/>
        <charset val="238"/>
        <scheme val="minor"/>
      </rPr>
      <t xml:space="preserve">NE </t>
    </r>
    <r>
      <rPr>
        <sz val="12"/>
        <color theme="1"/>
        <rFont val="Calibri"/>
        <family val="2"/>
        <charset val="238"/>
        <scheme val="minor"/>
      </rPr>
      <t>(prirejena vrednost je DA)</t>
    </r>
  </si>
  <si>
    <t>CMC Sanom 2</t>
  </si>
  <si>
    <t>BOSCH, Condens 7000 F, 150kW, leva izvedba</t>
  </si>
  <si>
    <t>BOSCH, Condens 7000 F, 250kW, desna izvedba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</si>
</sst>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4"/>
      <color theme="1"/>
      <name val="Calibri"/>
      <family val="2"/>
      <charset val="238"/>
      <scheme val="minor"/>
    </font>
    <font>
      <b/>
      <sz val="12"/>
      <color theme="1"/>
      <name val="Calibri"/>
      <family val="2"/>
      <charset val="238"/>
      <scheme val="minor"/>
    </font>
    <font>
      <sz val="6"/>
      <color theme="0" tint="-0.14999847407452621"/>
      <name val="Calibri"/>
      <family val="2"/>
      <charset val="238"/>
      <scheme val="minor"/>
    </font>
    <font>
      <b/>
      <sz val="6"/>
      <color theme="0" tint="-0.14999847407452621"/>
      <name val="Calibri"/>
      <family val="2"/>
      <charset val="238"/>
      <scheme val="minor"/>
    </font>
    <font>
      <i/>
      <sz val="12"/>
      <color theme="1"/>
      <name val="Calibri"/>
      <family val="2"/>
      <charset val="238"/>
      <scheme val="minor"/>
    </font>
    <font>
      <b/>
      <sz val="16"/>
      <color theme="1"/>
      <name val="Calibri"/>
      <family val="2"/>
      <charset val="238"/>
      <scheme val="minor"/>
    </font>
    <font>
      <b/>
      <i/>
      <sz val="12"/>
      <color theme="1"/>
      <name val="Calibri"/>
      <family val="2"/>
      <charset val="238"/>
      <scheme val="minor"/>
    </font>
  </fonts>
  <fills count="4">
    <fill>
      <patternFill patternType="none"/>
    </fill>
    <fill>
      <patternFill patternType="gray125"/>
    </fill>
    <fill>
      <patternFill patternType="solid">
        <fgColor theme="4" tint="0.39994506668294322"/>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s>
  <cellStyleXfs count="1">
    <xf numFmtId="0" fontId="0" fillId="0" borderId="0"/>
  </cellStyleXfs>
  <cellXfs count="66">
    <xf numFmtId="0" fontId="0" fillId="0" borderId="0" xfId="0"/>
    <xf numFmtId="0" fontId="0" fillId="0" borderId="0" xfId="0" applyAlignment="1" applyProtection="1">
      <alignment wrapText="1"/>
    </xf>
    <xf numFmtId="0" fontId="1" fillId="0" borderId="0" xfId="0" applyFont="1" applyAlignment="1" applyProtection="1">
      <alignment wrapText="1"/>
    </xf>
    <xf numFmtId="0" fontId="2" fillId="0" borderId="0" xfId="0" applyFont="1" applyAlignment="1" applyProtection="1">
      <alignment horizontal="center" vertical="top" wrapText="1"/>
    </xf>
    <xf numFmtId="0" fontId="2" fillId="0" borderId="0" xfId="0" applyFont="1" applyAlignment="1" applyProtection="1">
      <alignment wrapText="1"/>
    </xf>
    <xf numFmtId="0" fontId="3" fillId="0" borderId="0" xfId="0" applyFont="1" applyAlignment="1" applyProtection="1">
      <alignment wrapText="1"/>
    </xf>
    <xf numFmtId="0" fontId="2" fillId="0" borderId="1" xfId="0" applyFont="1" applyBorder="1" applyAlignment="1" applyProtection="1">
      <alignment horizontal="center" wrapText="1"/>
    </xf>
    <xf numFmtId="0" fontId="2" fillId="0" borderId="8" xfId="0" applyFont="1" applyBorder="1" applyAlignment="1" applyProtection="1">
      <alignment horizontal="center" wrapText="1"/>
    </xf>
    <xf numFmtId="0" fontId="4" fillId="0" borderId="7" xfId="0" applyFont="1" applyBorder="1" applyAlignment="1" applyProtection="1">
      <alignment horizontal="left" wrapText="1" indent="7"/>
    </xf>
    <xf numFmtId="0" fontId="4" fillId="0" borderId="11" xfId="0" applyFont="1" applyBorder="1" applyAlignment="1" applyProtection="1">
      <alignment horizontal="left" wrapText="1" indent="7"/>
    </xf>
    <xf numFmtId="0" fontId="0" fillId="0" borderId="0" xfId="0" applyBorder="1" applyAlignment="1" applyProtection="1">
      <alignment wrapText="1"/>
    </xf>
    <xf numFmtId="0" fontId="0" fillId="0" borderId="0" xfId="0" applyBorder="1" applyAlignment="1" applyProtection="1">
      <alignment horizontal="center" vertical="top" wrapText="1"/>
    </xf>
    <xf numFmtId="4" fontId="4" fillId="0" borderId="1" xfId="0" applyNumberFormat="1" applyFont="1" applyBorder="1" applyAlignment="1" applyProtection="1">
      <alignment horizontal="right" wrapText="1"/>
    </xf>
    <xf numFmtId="0" fontId="5" fillId="0" borderId="0" xfId="0" applyFont="1" applyAlignment="1" applyProtection="1">
      <alignment vertical="top" wrapText="1"/>
    </xf>
    <xf numFmtId="0" fontId="5" fillId="0" borderId="0" xfId="0" applyFont="1" applyAlignment="1" applyProtection="1">
      <alignment wrapText="1"/>
    </xf>
    <xf numFmtId="0" fontId="6" fillId="0" borderId="0" xfId="0" applyFont="1" applyAlignment="1" applyProtection="1">
      <alignment vertical="top" wrapText="1"/>
    </xf>
    <xf numFmtId="0" fontId="2" fillId="0" borderId="1" xfId="0" applyFont="1" applyBorder="1" applyAlignment="1" applyProtection="1">
      <alignment wrapText="1"/>
    </xf>
    <xf numFmtId="4" fontId="2" fillId="0" borderId="1" xfId="0" applyNumberFormat="1" applyFont="1" applyBorder="1" applyAlignment="1" applyProtection="1">
      <alignment horizontal="center" wrapText="1"/>
    </xf>
    <xf numFmtId="0" fontId="2" fillId="0" borderId="0" xfId="0" applyFont="1" applyAlignment="1" applyProtection="1">
      <alignment horizontal="center" wrapText="1"/>
    </xf>
    <xf numFmtId="4" fontId="2" fillId="0" borderId="0" xfId="0" applyNumberFormat="1" applyFont="1" applyAlignment="1" applyProtection="1">
      <alignment horizontal="right" wrapText="1"/>
    </xf>
    <xf numFmtId="0" fontId="2" fillId="0" borderId="1" xfId="0" applyFont="1" applyBorder="1" applyAlignment="1" applyProtection="1">
      <alignment horizontal="center" vertical="top" wrapText="1"/>
    </xf>
    <xf numFmtId="4" fontId="2" fillId="0" borderId="1" xfId="0" applyNumberFormat="1" applyFont="1" applyBorder="1" applyAlignment="1" applyProtection="1">
      <alignment horizontal="right" wrapText="1"/>
      <protection locked="0"/>
    </xf>
    <xf numFmtId="4" fontId="2" fillId="0" borderId="1" xfId="0" applyNumberFormat="1" applyFont="1" applyBorder="1" applyAlignment="1" applyProtection="1">
      <alignment horizontal="right" wrapText="1"/>
    </xf>
    <xf numFmtId="0" fontId="2" fillId="0" borderId="2" xfId="0" applyFont="1" applyBorder="1" applyAlignment="1" applyProtection="1">
      <alignment wrapText="1"/>
    </xf>
    <xf numFmtId="0" fontId="2" fillId="0" borderId="3" xfId="0" applyFont="1" applyBorder="1" applyAlignment="1" applyProtection="1">
      <alignment wrapText="1"/>
    </xf>
    <xf numFmtId="0" fontId="7" fillId="0" borderId="4" xfId="0" applyFont="1" applyBorder="1" applyAlignment="1" applyProtection="1">
      <alignment horizontal="left" wrapText="1" indent="2"/>
    </xf>
    <xf numFmtId="0" fontId="2" fillId="0" borderId="4" xfId="0" applyFont="1" applyBorder="1" applyAlignment="1" applyProtection="1">
      <alignment wrapText="1"/>
    </xf>
    <xf numFmtId="0" fontId="2" fillId="0" borderId="1" xfId="0" applyFont="1" applyBorder="1" applyAlignment="1" applyProtection="1">
      <alignment horizontal="left" wrapText="1" indent="2"/>
    </xf>
    <xf numFmtId="0" fontId="2" fillId="0" borderId="3" xfId="0" applyFont="1" applyBorder="1" applyAlignment="1" applyProtection="1">
      <alignment horizontal="left" wrapText="1" indent="1"/>
    </xf>
    <xf numFmtId="0" fontId="2" fillId="0" borderId="4" xfId="0" applyFont="1" applyBorder="1" applyAlignment="1" applyProtection="1">
      <alignment horizontal="left" wrapText="1" indent="1"/>
    </xf>
    <xf numFmtId="0" fontId="4" fillId="0" borderId="1" xfId="0" applyFont="1" applyBorder="1" applyAlignment="1" applyProtection="1">
      <alignment horizontal="center" vertical="top" wrapText="1"/>
    </xf>
    <xf numFmtId="0" fontId="4" fillId="0" borderId="1" xfId="0" applyFont="1" applyBorder="1" applyAlignment="1" applyProtection="1">
      <alignment wrapText="1"/>
    </xf>
    <xf numFmtId="0" fontId="4" fillId="0" borderId="0" xfId="0" applyFont="1" applyAlignment="1" applyProtection="1">
      <alignment horizontal="center" vertical="top" wrapText="1"/>
    </xf>
    <xf numFmtId="0" fontId="2" fillId="0" borderId="0" xfId="0" applyFont="1" applyAlignment="1" applyProtection="1">
      <alignment horizontal="left" wrapText="1" indent="2"/>
    </xf>
    <xf numFmtId="164" fontId="2" fillId="0" borderId="1" xfId="0" applyNumberFormat="1"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8" fillId="0" borderId="0" xfId="0" applyFont="1" applyAlignment="1" applyProtection="1">
      <alignment wrapText="1"/>
    </xf>
    <xf numFmtId="0" fontId="9" fillId="0" borderId="0" xfId="0" applyFont="1" applyAlignment="1" applyProtection="1">
      <alignment wrapText="1"/>
    </xf>
    <xf numFmtId="164" fontId="2" fillId="0" borderId="1" xfId="0" applyNumberFormat="1" applyFont="1" applyBorder="1" applyAlignment="1" applyProtection="1">
      <alignment horizontal="center" vertical="center" wrapText="1"/>
      <protection locked="0"/>
    </xf>
    <xf numFmtId="4" fontId="2" fillId="0" borderId="1" xfId="0" applyNumberFormat="1" applyFont="1" applyBorder="1" applyAlignment="1" applyProtection="1">
      <alignment horizontal="right" vertical="center" wrapText="1"/>
    </xf>
    <xf numFmtId="0" fontId="9" fillId="3" borderId="4" xfId="0" applyFont="1" applyFill="1" applyBorder="1" applyAlignment="1" applyProtection="1">
      <alignment wrapText="1"/>
      <protection locked="0"/>
    </xf>
    <xf numFmtId="0" fontId="9" fillId="3" borderId="1" xfId="0" applyFont="1" applyFill="1" applyBorder="1" applyAlignment="1" applyProtection="1">
      <alignment wrapText="1"/>
      <protection locked="0"/>
    </xf>
    <xf numFmtId="4" fontId="2" fillId="0" borderId="7" xfId="0" applyNumberFormat="1" applyFont="1" applyBorder="1" applyAlignment="1" applyProtection="1">
      <alignment horizontal="center" wrapText="1"/>
    </xf>
    <xf numFmtId="4" fontId="2" fillId="0" borderId="1" xfId="0" applyNumberFormat="1" applyFont="1" applyBorder="1" applyAlignment="1" applyProtection="1">
      <alignment horizontal="center" wrapText="1"/>
    </xf>
    <xf numFmtId="4" fontId="2" fillId="0" borderId="2" xfId="0" applyNumberFormat="1" applyFont="1" applyBorder="1" applyAlignment="1" applyProtection="1">
      <alignment horizontal="center" wrapText="1"/>
    </xf>
    <xf numFmtId="0" fontId="2" fillId="0" borderId="5" xfId="0" applyFont="1" applyBorder="1" applyAlignment="1" applyProtection="1">
      <alignment horizontal="center" vertical="top" wrapText="1"/>
    </xf>
    <xf numFmtId="0" fontId="2" fillId="0" borderId="1" xfId="0" applyFont="1" applyBorder="1" applyAlignment="1" applyProtection="1">
      <alignment horizontal="center" vertical="top" wrapText="1"/>
    </xf>
    <xf numFmtId="4" fontId="4" fillId="0" borderId="1" xfId="0" applyNumberFormat="1" applyFont="1" applyBorder="1" applyAlignment="1" applyProtection="1">
      <alignment horizontal="right" wrapText="1"/>
    </xf>
    <xf numFmtId="4" fontId="4" fillId="0" borderId="5" xfId="0" applyNumberFormat="1" applyFont="1" applyBorder="1" applyAlignment="1" applyProtection="1">
      <alignment horizontal="right" wrapText="1"/>
    </xf>
    <xf numFmtId="4" fontId="4" fillId="0" borderId="8" xfId="0" applyNumberFormat="1" applyFont="1" applyBorder="1" applyAlignment="1" applyProtection="1">
      <alignment horizontal="right" wrapText="1"/>
    </xf>
    <xf numFmtId="4" fontId="4" fillId="0" borderId="12" xfId="0" applyNumberFormat="1" applyFont="1" applyBorder="1" applyAlignment="1" applyProtection="1">
      <alignment horizontal="right" wrapText="1"/>
    </xf>
    <xf numFmtId="0" fontId="4" fillId="0" borderId="6" xfId="0" applyFont="1" applyBorder="1" applyAlignment="1" applyProtection="1">
      <alignment horizontal="left" wrapText="1" indent="7"/>
    </xf>
    <xf numFmtId="0" fontId="4" fillId="0" borderId="7" xfId="0" applyFont="1" applyBorder="1" applyAlignment="1" applyProtection="1">
      <alignment horizontal="left" wrapText="1" indent="7"/>
    </xf>
    <xf numFmtId="4" fontId="4" fillId="2" borderId="9" xfId="0" applyNumberFormat="1" applyFont="1" applyFill="1" applyBorder="1" applyAlignment="1" applyProtection="1">
      <alignment horizontal="right" wrapText="1"/>
    </xf>
    <xf numFmtId="0" fontId="4" fillId="2" borderId="9" xfId="0" applyFont="1" applyFill="1" applyBorder="1" applyAlignment="1" applyProtection="1">
      <alignment horizontal="left" wrapText="1"/>
    </xf>
    <xf numFmtId="0" fontId="4" fillId="2" borderId="10" xfId="0" applyFont="1" applyFill="1" applyBorder="1" applyAlignment="1" applyProtection="1">
      <alignment horizontal="left" wrapText="1"/>
    </xf>
    <xf numFmtId="0" fontId="2" fillId="0" borderId="2"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4" fontId="2" fillId="0" borderId="5" xfId="0" applyNumberFormat="1" applyFont="1" applyBorder="1" applyAlignment="1" applyProtection="1">
      <alignment horizontal="center" wrapText="1"/>
    </xf>
    <xf numFmtId="4" fontId="2" fillId="0" borderId="6" xfId="0" applyNumberFormat="1" applyFont="1" applyBorder="1" applyAlignment="1" applyProtection="1">
      <alignment horizontal="center" wrapText="1"/>
    </xf>
    <xf numFmtId="0" fontId="4" fillId="0" borderId="5" xfId="0" applyFont="1" applyBorder="1" applyAlignment="1" applyProtection="1">
      <alignment horizontal="left" wrapText="1"/>
    </xf>
    <xf numFmtId="0" fontId="4" fillId="0" borderId="6" xfId="0" applyFont="1" applyBorder="1" applyAlignment="1" applyProtection="1">
      <alignment horizontal="left" wrapText="1"/>
    </xf>
    <xf numFmtId="0" fontId="4" fillId="0" borderId="7" xfId="0" applyFont="1" applyBorder="1" applyAlignment="1" applyProtection="1">
      <alignment horizontal="left" wrapText="1"/>
    </xf>
    <xf numFmtId="0" fontId="2" fillId="0" borderId="0" xfId="0" applyFont="1" applyAlignment="1" applyProtection="1">
      <alignment vertical="top" wrapText="1"/>
    </xf>
    <xf numFmtId="0" fontId="8" fillId="0" borderId="13" xfId="0" applyFont="1" applyBorder="1" applyAlignment="1" applyProtection="1">
      <alignment horizontal="left" vertical="top" wrapText="1"/>
    </xf>
  </cellXfs>
  <cellStyles count="1">
    <cellStyle name="Navadno"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43CA9-FE94-44B5-99EA-52AD33E8B197}">
  <dimension ref="A1:T252"/>
  <sheetViews>
    <sheetView showZeros="0" tabSelected="1" view="pageBreakPreview" zoomScaleNormal="100" zoomScaleSheetLayoutView="100" workbookViewId="0">
      <selection activeCell="F88" sqref="F88"/>
    </sheetView>
  </sheetViews>
  <sheetFormatPr defaultRowHeight="15.75" x14ac:dyDescent="0.25"/>
  <cols>
    <col min="1" max="1" width="2.5703125" style="13" customWidth="1"/>
    <col min="2" max="2" width="6" style="3" customWidth="1"/>
    <col min="3" max="3" width="106.7109375" style="4" customWidth="1"/>
    <col min="4" max="5" width="4.7109375" style="18" customWidth="1"/>
    <col min="6" max="6" width="10.42578125" style="19" customWidth="1"/>
    <col min="7" max="7" width="12.42578125" style="19" customWidth="1"/>
    <col min="8" max="16384" width="9.140625" style="1"/>
  </cols>
  <sheetData>
    <row r="1" spans="1:7" ht="47.25" x14ac:dyDescent="0.25">
      <c r="B1" s="6" t="s">
        <v>201</v>
      </c>
      <c r="C1" s="16" t="s">
        <v>0</v>
      </c>
      <c r="D1" s="6" t="s">
        <v>202</v>
      </c>
      <c r="E1" s="6" t="s">
        <v>203</v>
      </c>
      <c r="F1" s="17" t="s">
        <v>1</v>
      </c>
      <c r="G1" s="17" t="s">
        <v>2</v>
      </c>
    </row>
    <row r="2" spans="1:7" x14ac:dyDescent="0.25">
      <c r="A2" s="13">
        <v>1</v>
      </c>
    </row>
    <row r="3" spans="1:7" ht="21" x14ac:dyDescent="0.35">
      <c r="A3" s="13">
        <v>2</v>
      </c>
      <c r="C3" s="36" t="s">
        <v>3</v>
      </c>
    </row>
    <row r="4" spans="1:7" x14ac:dyDescent="0.25">
      <c r="A4" s="13">
        <v>3</v>
      </c>
      <c r="C4" s="4" t="s">
        <v>219</v>
      </c>
    </row>
    <row r="5" spans="1:7" x14ac:dyDescent="0.25">
      <c r="A5" s="13">
        <v>4</v>
      </c>
    </row>
    <row r="6" spans="1:7" x14ac:dyDescent="0.25">
      <c r="A6" s="13">
        <v>5</v>
      </c>
      <c r="B6" s="64" t="s">
        <v>211</v>
      </c>
      <c r="C6" s="64"/>
    </row>
    <row r="7" spans="1:7" x14ac:dyDescent="0.25">
      <c r="A7" s="13">
        <v>6</v>
      </c>
      <c r="B7" s="3" t="s">
        <v>4</v>
      </c>
      <c r="C7" s="4" t="s">
        <v>5</v>
      </c>
    </row>
    <row r="8" spans="1:7" ht="31.5" x14ac:dyDescent="0.25">
      <c r="A8" s="13">
        <v>7</v>
      </c>
      <c r="B8" s="3" t="s">
        <v>6</v>
      </c>
      <c r="C8" s="4" t="s">
        <v>220</v>
      </c>
    </row>
    <row r="9" spans="1:7" ht="66.75" customHeight="1" x14ac:dyDescent="0.25">
      <c r="A9" s="13">
        <v>8</v>
      </c>
      <c r="B9" s="3" t="s">
        <v>7</v>
      </c>
      <c r="C9" s="4" t="s">
        <v>8</v>
      </c>
    </row>
    <row r="10" spans="1:7" ht="31.5" x14ac:dyDescent="0.25">
      <c r="A10" s="13">
        <v>9</v>
      </c>
      <c r="B10" s="3" t="s">
        <v>9</v>
      </c>
      <c r="C10" s="4" t="s">
        <v>221</v>
      </c>
    </row>
    <row r="11" spans="1:7" x14ac:dyDescent="0.25">
      <c r="A11" s="13">
        <v>10</v>
      </c>
      <c r="B11" s="3" t="s">
        <v>10</v>
      </c>
      <c r="C11" s="4" t="s">
        <v>11</v>
      </c>
    </row>
    <row r="12" spans="1:7" x14ac:dyDescent="0.25">
      <c r="A12" s="13">
        <v>11</v>
      </c>
      <c r="B12" s="3" t="s">
        <v>12</v>
      </c>
      <c r="C12" s="4" t="s">
        <v>222</v>
      </c>
    </row>
    <row r="13" spans="1:7" ht="31.5" x14ac:dyDescent="0.25">
      <c r="A13" s="13">
        <v>12</v>
      </c>
      <c r="B13" s="3" t="s">
        <v>13</v>
      </c>
      <c r="C13" s="4" t="s">
        <v>223</v>
      </c>
    </row>
    <row r="14" spans="1:7" ht="47.25" x14ac:dyDescent="0.25">
      <c r="A14" s="13">
        <v>13</v>
      </c>
      <c r="B14" s="3" t="s">
        <v>14</v>
      </c>
      <c r="C14" s="4" t="s">
        <v>215</v>
      </c>
    </row>
    <row r="15" spans="1:7" ht="18" customHeight="1" x14ac:dyDescent="0.25">
      <c r="A15" s="13">
        <v>14</v>
      </c>
      <c r="B15" s="3" t="s">
        <v>15</v>
      </c>
      <c r="C15" s="4" t="s">
        <v>16</v>
      </c>
    </row>
    <row r="16" spans="1:7" ht="47.25" x14ac:dyDescent="0.25">
      <c r="A16" s="13">
        <v>15</v>
      </c>
      <c r="B16" s="3" t="s">
        <v>17</v>
      </c>
      <c r="C16" s="4" t="s">
        <v>224</v>
      </c>
    </row>
    <row r="17" spans="1:7" x14ac:dyDescent="0.25">
      <c r="A17" s="13">
        <v>16</v>
      </c>
      <c r="B17" s="3" t="s">
        <v>18</v>
      </c>
      <c r="C17" s="4" t="s">
        <v>225</v>
      </c>
    </row>
    <row r="18" spans="1:7" ht="47.25" x14ac:dyDescent="0.25">
      <c r="A18" s="13">
        <v>17</v>
      </c>
      <c r="B18" s="3" t="s">
        <v>43</v>
      </c>
      <c r="C18" s="4" t="s">
        <v>214</v>
      </c>
    </row>
    <row r="19" spans="1:7" ht="47.25" x14ac:dyDescent="0.25">
      <c r="A19" s="13">
        <v>18</v>
      </c>
      <c r="B19" s="3" t="s">
        <v>45</v>
      </c>
      <c r="C19" s="4" t="s">
        <v>226</v>
      </c>
    </row>
    <row r="20" spans="1:7" x14ac:dyDescent="0.25">
      <c r="A20" s="13">
        <v>19</v>
      </c>
      <c r="B20" s="3" t="s">
        <v>47</v>
      </c>
      <c r="C20" s="4" t="s">
        <v>205</v>
      </c>
    </row>
    <row r="21" spans="1:7" x14ac:dyDescent="0.25">
      <c r="A21" s="13">
        <v>20</v>
      </c>
    </row>
    <row r="22" spans="1:7" x14ac:dyDescent="0.25">
      <c r="A22" s="13">
        <v>21</v>
      </c>
    </row>
    <row r="23" spans="1:7" x14ac:dyDescent="0.25">
      <c r="A23" s="13">
        <v>22</v>
      </c>
      <c r="C23" s="37" t="s">
        <v>212</v>
      </c>
    </row>
    <row r="24" spans="1:7" x14ac:dyDescent="0.25">
      <c r="A24" s="13">
        <v>23</v>
      </c>
      <c r="C24" s="33" t="s">
        <v>245</v>
      </c>
    </row>
    <row r="25" spans="1:7" x14ac:dyDescent="0.25">
      <c r="A25" s="13">
        <v>24</v>
      </c>
      <c r="C25" s="33" t="s">
        <v>227</v>
      </c>
    </row>
    <row r="26" spans="1:7" ht="21" x14ac:dyDescent="0.25">
      <c r="A26" s="13">
        <v>25</v>
      </c>
      <c r="B26" s="65" t="s">
        <v>228</v>
      </c>
      <c r="C26" s="65"/>
      <c r="D26" s="65"/>
      <c r="E26" s="65"/>
      <c r="F26" s="65"/>
      <c r="G26" s="65"/>
    </row>
    <row r="27" spans="1:7" ht="31.5" x14ac:dyDescent="0.25">
      <c r="A27" s="13">
        <v>26</v>
      </c>
      <c r="B27" s="20" t="s">
        <v>19</v>
      </c>
      <c r="C27" s="16" t="s">
        <v>20</v>
      </c>
      <c r="D27" s="6" t="s">
        <v>21</v>
      </c>
      <c r="E27" s="6">
        <v>22</v>
      </c>
      <c r="F27" s="21"/>
      <c r="G27" s="22">
        <f>IF(E27&lt;&gt;"",E27*F27,"")</f>
        <v>0</v>
      </c>
    </row>
    <row r="28" spans="1:7" x14ac:dyDescent="0.25">
      <c r="A28" s="14">
        <v>50</v>
      </c>
      <c r="B28" s="43" t="s">
        <v>129</v>
      </c>
      <c r="C28" s="43"/>
      <c r="D28" s="43"/>
      <c r="E28" s="43"/>
      <c r="F28" s="43"/>
      <c r="G28" s="43"/>
    </row>
    <row r="29" spans="1:7" ht="20.25" customHeight="1" x14ac:dyDescent="0.25">
      <c r="A29" s="13">
        <v>51</v>
      </c>
      <c r="B29" s="20" t="s">
        <v>22</v>
      </c>
      <c r="C29" s="16" t="s">
        <v>206</v>
      </c>
      <c r="D29" s="6" t="s">
        <v>23</v>
      </c>
      <c r="E29" s="6">
        <v>1</v>
      </c>
      <c r="F29" s="21"/>
      <c r="G29" s="22">
        <f t="shared" ref="G29:G89" si="0">IF(E29&lt;&gt;"",E29*F29,"")</f>
        <v>0</v>
      </c>
    </row>
    <row r="30" spans="1:7" x14ac:dyDescent="0.25">
      <c r="A30" s="14">
        <v>52</v>
      </c>
      <c r="B30" s="43" t="s">
        <v>129</v>
      </c>
      <c r="C30" s="44"/>
      <c r="D30" s="43"/>
      <c r="E30" s="43"/>
      <c r="F30" s="43"/>
      <c r="G30" s="43"/>
    </row>
    <row r="31" spans="1:7" ht="31.5" x14ac:dyDescent="0.25">
      <c r="A31" s="13">
        <v>53</v>
      </c>
      <c r="B31" s="45" t="s">
        <v>24</v>
      </c>
      <c r="C31" s="23" t="s">
        <v>25</v>
      </c>
      <c r="D31" s="42" t="s">
        <v>129</v>
      </c>
      <c r="E31" s="43"/>
      <c r="F31" s="43"/>
      <c r="G31" s="43"/>
    </row>
    <row r="32" spans="1:7" ht="63" x14ac:dyDescent="0.25">
      <c r="A32" s="14">
        <v>54</v>
      </c>
      <c r="B32" s="45"/>
      <c r="C32" s="24" t="s">
        <v>26</v>
      </c>
      <c r="D32" s="42"/>
      <c r="E32" s="43"/>
      <c r="F32" s="43"/>
      <c r="G32" s="43"/>
    </row>
    <row r="33" spans="1:7" ht="220.5" x14ac:dyDescent="0.25">
      <c r="A33" s="13">
        <v>55</v>
      </c>
      <c r="B33" s="45"/>
      <c r="C33" s="25" t="s">
        <v>217</v>
      </c>
      <c r="D33" s="42"/>
      <c r="E33" s="43"/>
      <c r="F33" s="43"/>
      <c r="G33" s="43"/>
    </row>
    <row r="34" spans="1:7" x14ac:dyDescent="0.25">
      <c r="A34" s="13">
        <v>56</v>
      </c>
      <c r="B34" s="46"/>
      <c r="C34" s="40" t="s">
        <v>248</v>
      </c>
      <c r="D34" s="6" t="s">
        <v>23</v>
      </c>
      <c r="E34" s="6">
        <v>1</v>
      </c>
      <c r="F34" s="21"/>
      <c r="G34" s="22">
        <f t="shared" si="0"/>
        <v>0</v>
      </c>
    </row>
    <row r="35" spans="1:7" x14ac:dyDescent="0.25">
      <c r="A35" s="13">
        <v>57</v>
      </c>
      <c r="B35" s="43" t="s">
        <v>129</v>
      </c>
      <c r="C35" s="44"/>
      <c r="D35" s="43"/>
      <c r="E35" s="43"/>
      <c r="F35" s="43"/>
      <c r="G35" s="43"/>
    </row>
    <row r="36" spans="1:7" ht="20.25" customHeight="1" x14ac:dyDescent="0.25">
      <c r="A36" s="13">
        <v>58</v>
      </c>
      <c r="B36" s="45" t="s">
        <v>27</v>
      </c>
      <c r="C36" s="23" t="s">
        <v>28</v>
      </c>
      <c r="D36" s="42" t="s">
        <v>129</v>
      </c>
      <c r="E36" s="43"/>
      <c r="F36" s="43"/>
      <c r="G36" s="43"/>
    </row>
    <row r="37" spans="1:7" ht="63" x14ac:dyDescent="0.25">
      <c r="A37" s="14">
        <v>59</v>
      </c>
      <c r="B37" s="45"/>
      <c r="C37" s="24" t="s">
        <v>26</v>
      </c>
      <c r="D37" s="42"/>
      <c r="E37" s="43"/>
      <c r="F37" s="43"/>
      <c r="G37" s="43"/>
    </row>
    <row r="38" spans="1:7" ht="220.5" x14ac:dyDescent="0.25">
      <c r="A38" s="13">
        <v>60</v>
      </c>
      <c r="B38" s="45"/>
      <c r="C38" s="25" t="s">
        <v>218</v>
      </c>
      <c r="D38" s="42"/>
      <c r="E38" s="43"/>
      <c r="F38" s="43"/>
      <c r="G38" s="43"/>
    </row>
    <row r="39" spans="1:7" x14ac:dyDescent="0.25">
      <c r="A39" s="13">
        <v>61</v>
      </c>
      <c r="B39" s="46"/>
      <c r="C39" s="40" t="s">
        <v>247</v>
      </c>
      <c r="D39" s="6" t="s">
        <v>23</v>
      </c>
      <c r="E39" s="6">
        <v>1</v>
      </c>
      <c r="F39" s="21"/>
      <c r="G39" s="22">
        <f t="shared" si="0"/>
        <v>0</v>
      </c>
    </row>
    <row r="40" spans="1:7" x14ac:dyDescent="0.25">
      <c r="A40" s="13">
        <v>62</v>
      </c>
      <c r="B40" s="43" t="s">
        <v>129</v>
      </c>
      <c r="C40" s="43"/>
      <c r="D40" s="43"/>
      <c r="E40" s="43"/>
      <c r="F40" s="43"/>
      <c r="G40" s="43"/>
    </row>
    <row r="41" spans="1:7" ht="47.25" x14ac:dyDescent="0.25">
      <c r="A41" s="13">
        <v>63</v>
      </c>
      <c r="B41" s="20" t="s">
        <v>29</v>
      </c>
      <c r="C41" s="16" t="s">
        <v>196</v>
      </c>
      <c r="D41" s="6" t="s">
        <v>30</v>
      </c>
      <c r="E41" s="6">
        <v>2</v>
      </c>
      <c r="F41" s="21"/>
      <c r="G41" s="22">
        <f t="shared" si="0"/>
        <v>0</v>
      </c>
    </row>
    <row r="42" spans="1:7" x14ac:dyDescent="0.25">
      <c r="A42" s="14">
        <v>64</v>
      </c>
      <c r="B42" s="43"/>
      <c r="C42" s="43"/>
      <c r="D42" s="43"/>
      <c r="E42" s="43"/>
      <c r="F42" s="43"/>
      <c r="G42" s="43" t="str">
        <f t="shared" si="0"/>
        <v/>
      </c>
    </row>
    <row r="43" spans="1:7" ht="31.5" x14ac:dyDescent="0.25">
      <c r="A43" s="13">
        <v>66</v>
      </c>
      <c r="B43" s="20" t="s">
        <v>31</v>
      </c>
      <c r="C43" s="16" t="s">
        <v>32</v>
      </c>
      <c r="D43" s="6" t="s">
        <v>30</v>
      </c>
      <c r="E43" s="6">
        <v>1</v>
      </c>
      <c r="F43" s="21"/>
      <c r="G43" s="22">
        <f t="shared" si="0"/>
        <v>0</v>
      </c>
    </row>
    <row r="44" spans="1:7" x14ac:dyDescent="0.25">
      <c r="A44" s="14">
        <v>67</v>
      </c>
      <c r="B44" s="43"/>
      <c r="C44" s="43"/>
      <c r="D44" s="43"/>
      <c r="E44" s="43"/>
      <c r="F44" s="43"/>
      <c r="G44" s="43" t="str">
        <f t="shared" si="0"/>
        <v/>
      </c>
    </row>
    <row r="45" spans="1:7" ht="31.5" x14ac:dyDescent="0.25">
      <c r="A45" s="13">
        <v>68</v>
      </c>
      <c r="B45" s="20" t="s">
        <v>33</v>
      </c>
      <c r="C45" s="16" t="s">
        <v>34</v>
      </c>
      <c r="D45" s="6" t="s">
        <v>30</v>
      </c>
      <c r="E45" s="6">
        <v>1</v>
      </c>
      <c r="F45" s="21"/>
      <c r="G45" s="22">
        <f t="shared" si="0"/>
        <v>0</v>
      </c>
    </row>
    <row r="46" spans="1:7" x14ac:dyDescent="0.25">
      <c r="A46" s="14">
        <v>69</v>
      </c>
      <c r="B46" s="43"/>
      <c r="C46" s="43"/>
      <c r="D46" s="43"/>
      <c r="E46" s="43"/>
      <c r="F46" s="43"/>
      <c r="G46" s="43" t="str">
        <f t="shared" si="0"/>
        <v/>
      </c>
    </row>
    <row r="47" spans="1:7" ht="31.5" x14ac:dyDescent="0.25">
      <c r="A47" s="13">
        <v>70</v>
      </c>
      <c r="B47" s="20" t="s">
        <v>35</v>
      </c>
      <c r="C47" s="16" t="s">
        <v>36</v>
      </c>
      <c r="D47" s="6" t="s">
        <v>30</v>
      </c>
      <c r="E47" s="6">
        <v>2</v>
      </c>
      <c r="F47" s="21"/>
      <c r="G47" s="22">
        <f t="shared" si="0"/>
        <v>0</v>
      </c>
    </row>
    <row r="48" spans="1:7" x14ac:dyDescent="0.25">
      <c r="A48" s="14">
        <v>71</v>
      </c>
      <c r="B48" s="43"/>
      <c r="C48" s="43"/>
      <c r="D48" s="43"/>
      <c r="E48" s="43"/>
      <c r="F48" s="43"/>
      <c r="G48" s="43" t="str">
        <f t="shared" si="0"/>
        <v/>
      </c>
    </row>
    <row r="49" spans="1:7" ht="31.5" x14ac:dyDescent="0.25">
      <c r="A49" s="13">
        <v>72</v>
      </c>
      <c r="B49" s="56" t="s">
        <v>37</v>
      </c>
      <c r="C49" s="16" t="s">
        <v>38</v>
      </c>
      <c r="D49" s="59" t="s">
        <v>129</v>
      </c>
      <c r="E49" s="60"/>
      <c r="F49" s="60"/>
      <c r="G49" s="42"/>
    </row>
    <row r="50" spans="1:7" x14ac:dyDescent="0.25">
      <c r="A50" s="14">
        <v>73</v>
      </c>
      <c r="B50" s="57"/>
      <c r="C50" s="27" t="s">
        <v>39</v>
      </c>
      <c r="D50" s="6" t="s">
        <v>30</v>
      </c>
      <c r="E50" s="6">
        <v>1</v>
      </c>
      <c r="F50" s="21"/>
      <c r="G50" s="22">
        <f t="shared" si="0"/>
        <v>0</v>
      </c>
    </row>
    <row r="51" spans="1:7" x14ac:dyDescent="0.25">
      <c r="A51" s="13">
        <v>74</v>
      </c>
      <c r="B51" s="58"/>
      <c r="C51" s="27" t="s">
        <v>40</v>
      </c>
      <c r="D51" s="6" t="s">
        <v>30</v>
      </c>
      <c r="E51" s="6">
        <v>1</v>
      </c>
      <c r="F51" s="21"/>
      <c r="G51" s="22">
        <f t="shared" si="0"/>
        <v>0</v>
      </c>
    </row>
    <row r="52" spans="1:7" x14ac:dyDescent="0.25">
      <c r="A52" s="13">
        <v>75</v>
      </c>
      <c r="B52" s="43"/>
      <c r="C52" s="43"/>
      <c r="D52" s="43"/>
      <c r="E52" s="43"/>
      <c r="F52" s="43"/>
      <c r="G52" s="43" t="str">
        <f t="shared" si="0"/>
        <v/>
      </c>
    </row>
    <row r="53" spans="1:7" ht="31.5" x14ac:dyDescent="0.25">
      <c r="A53" s="13">
        <v>76</v>
      </c>
      <c r="B53" s="20" t="s">
        <v>17</v>
      </c>
      <c r="C53" s="16" t="s">
        <v>41</v>
      </c>
      <c r="D53" s="6" t="s">
        <v>30</v>
      </c>
      <c r="E53" s="6">
        <v>1</v>
      </c>
      <c r="F53" s="21"/>
      <c r="G53" s="22">
        <f t="shared" si="0"/>
        <v>0</v>
      </c>
    </row>
    <row r="54" spans="1:7" x14ac:dyDescent="0.25">
      <c r="A54" s="14">
        <v>77</v>
      </c>
      <c r="B54" s="43"/>
      <c r="C54" s="43"/>
      <c r="D54" s="43"/>
      <c r="E54" s="43"/>
      <c r="F54" s="43"/>
      <c r="G54" s="43" t="str">
        <f t="shared" si="0"/>
        <v/>
      </c>
    </row>
    <row r="55" spans="1:7" ht="31.5" x14ac:dyDescent="0.25">
      <c r="A55" s="13">
        <v>78</v>
      </c>
      <c r="B55" s="20" t="s">
        <v>18</v>
      </c>
      <c r="C55" s="16" t="s">
        <v>42</v>
      </c>
      <c r="D55" s="6" t="s">
        <v>30</v>
      </c>
      <c r="E55" s="6">
        <v>1</v>
      </c>
      <c r="F55" s="21"/>
      <c r="G55" s="22">
        <f t="shared" si="0"/>
        <v>0</v>
      </c>
    </row>
    <row r="56" spans="1:7" x14ac:dyDescent="0.25">
      <c r="A56" s="14">
        <v>79</v>
      </c>
      <c r="B56" s="43"/>
      <c r="C56" s="43"/>
      <c r="D56" s="43"/>
      <c r="E56" s="43"/>
      <c r="F56" s="43"/>
      <c r="G56" s="43" t="str">
        <f t="shared" si="0"/>
        <v/>
      </c>
    </row>
    <row r="57" spans="1:7" ht="47.25" x14ac:dyDescent="0.25">
      <c r="A57" s="13">
        <v>80</v>
      </c>
      <c r="B57" s="20" t="s">
        <v>43</v>
      </c>
      <c r="C57" s="16" t="s">
        <v>44</v>
      </c>
      <c r="D57" s="6" t="s">
        <v>23</v>
      </c>
      <c r="E57" s="6">
        <v>1</v>
      </c>
      <c r="F57" s="21"/>
      <c r="G57" s="22">
        <f t="shared" si="0"/>
        <v>0</v>
      </c>
    </row>
    <row r="58" spans="1:7" x14ac:dyDescent="0.25">
      <c r="A58" s="14">
        <v>81</v>
      </c>
      <c r="B58" s="43"/>
      <c r="C58" s="43"/>
      <c r="D58" s="43"/>
      <c r="E58" s="43"/>
      <c r="F58" s="43"/>
      <c r="G58" s="43" t="str">
        <f t="shared" si="0"/>
        <v/>
      </c>
    </row>
    <row r="59" spans="1:7" ht="31.5" x14ac:dyDescent="0.25">
      <c r="A59" s="13">
        <v>82</v>
      </c>
      <c r="B59" s="20" t="s">
        <v>45</v>
      </c>
      <c r="C59" s="16" t="s">
        <v>46</v>
      </c>
      <c r="D59" s="6" t="s">
        <v>30</v>
      </c>
      <c r="E59" s="6">
        <v>1</v>
      </c>
      <c r="F59" s="21"/>
      <c r="G59" s="22">
        <f t="shared" si="0"/>
        <v>0</v>
      </c>
    </row>
    <row r="60" spans="1:7" x14ac:dyDescent="0.25">
      <c r="A60" s="14">
        <v>83</v>
      </c>
      <c r="B60" s="43"/>
      <c r="C60" s="43"/>
      <c r="D60" s="43"/>
      <c r="E60" s="43"/>
      <c r="F60" s="43"/>
      <c r="G60" s="43" t="str">
        <f t="shared" si="0"/>
        <v/>
      </c>
    </row>
    <row r="61" spans="1:7" ht="31.5" x14ac:dyDescent="0.25">
      <c r="A61" s="13">
        <v>84</v>
      </c>
      <c r="B61" s="20" t="s">
        <v>47</v>
      </c>
      <c r="C61" s="16" t="s">
        <v>48</v>
      </c>
      <c r="D61" s="6" t="s">
        <v>30</v>
      </c>
      <c r="E61" s="6">
        <v>1</v>
      </c>
      <c r="F61" s="21"/>
      <c r="G61" s="22">
        <f t="shared" si="0"/>
        <v>0</v>
      </c>
    </row>
    <row r="62" spans="1:7" x14ac:dyDescent="0.25">
      <c r="A62" s="14">
        <v>85</v>
      </c>
      <c r="B62" s="43"/>
      <c r="C62" s="44"/>
      <c r="D62" s="43"/>
      <c r="E62" s="43"/>
      <c r="F62" s="43"/>
      <c r="G62" s="43" t="str">
        <f t="shared" si="0"/>
        <v/>
      </c>
    </row>
    <row r="63" spans="1:7" ht="47.25" x14ac:dyDescent="0.25">
      <c r="A63" s="13">
        <v>86</v>
      </c>
      <c r="B63" s="45" t="s">
        <v>49</v>
      </c>
      <c r="C63" s="23" t="s">
        <v>50</v>
      </c>
      <c r="D63" s="42" t="s">
        <v>129</v>
      </c>
      <c r="E63" s="43"/>
      <c r="F63" s="43"/>
      <c r="G63" s="43"/>
    </row>
    <row r="64" spans="1:7" x14ac:dyDescent="0.25">
      <c r="A64" s="14">
        <v>87</v>
      </c>
      <c r="B64" s="45"/>
      <c r="C64" s="26" t="s">
        <v>51</v>
      </c>
      <c r="D64" s="42"/>
      <c r="E64" s="43"/>
      <c r="F64" s="43"/>
      <c r="G64" s="43"/>
    </row>
    <row r="65" spans="1:20" x14ac:dyDescent="0.25">
      <c r="A65" s="13">
        <v>88</v>
      </c>
      <c r="B65" s="46"/>
      <c r="C65" s="26" t="s">
        <v>231</v>
      </c>
      <c r="D65" s="6" t="s">
        <v>23</v>
      </c>
      <c r="E65" s="6">
        <v>1</v>
      </c>
      <c r="F65" s="21"/>
      <c r="G65" s="22">
        <f t="shared" si="0"/>
        <v>0</v>
      </c>
    </row>
    <row r="66" spans="1:20" x14ac:dyDescent="0.25">
      <c r="A66" s="13">
        <v>89</v>
      </c>
      <c r="B66" s="43"/>
      <c r="C66" s="44"/>
      <c r="D66" s="43"/>
      <c r="E66" s="43"/>
      <c r="F66" s="43"/>
      <c r="G66" s="43" t="str">
        <f t="shared" si="0"/>
        <v/>
      </c>
    </row>
    <row r="67" spans="1:20" ht="47.25" x14ac:dyDescent="0.25">
      <c r="A67" s="13">
        <v>90</v>
      </c>
      <c r="B67" s="45" t="s">
        <v>52</v>
      </c>
      <c r="C67" s="23" t="s">
        <v>230</v>
      </c>
      <c r="D67" s="42" t="s">
        <v>129</v>
      </c>
      <c r="E67" s="43"/>
      <c r="F67" s="43"/>
      <c r="G67" s="43"/>
    </row>
    <row r="68" spans="1:20" x14ac:dyDescent="0.25">
      <c r="A68" s="14">
        <v>91</v>
      </c>
      <c r="B68" s="45"/>
      <c r="C68" s="26" t="s">
        <v>53</v>
      </c>
      <c r="D68" s="42"/>
      <c r="E68" s="43"/>
      <c r="F68" s="43"/>
      <c r="G68" s="43"/>
    </row>
    <row r="69" spans="1:20" x14ac:dyDescent="0.25">
      <c r="A69" s="13">
        <v>92</v>
      </c>
      <c r="B69" s="46"/>
      <c r="C69" s="26" t="s">
        <v>232</v>
      </c>
      <c r="D69" s="6" t="s">
        <v>23</v>
      </c>
      <c r="E69" s="6">
        <v>2</v>
      </c>
      <c r="F69" s="21"/>
      <c r="G69" s="22">
        <f t="shared" si="0"/>
        <v>0</v>
      </c>
    </row>
    <row r="70" spans="1:20" x14ac:dyDescent="0.25">
      <c r="A70" s="13">
        <v>93</v>
      </c>
      <c r="B70" s="43"/>
      <c r="C70" s="44"/>
      <c r="D70" s="43"/>
      <c r="E70" s="43"/>
      <c r="F70" s="43"/>
      <c r="G70" s="43" t="str">
        <f t="shared" si="0"/>
        <v/>
      </c>
    </row>
    <row r="71" spans="1:20" ht="47.25" x14ac:dyDescent="0.25">
      <c r="A71" s="13">
        <v>94</v>
      </c>
      <c r="B71" s="45" t="s">
        <v>54</v>
      </c>
      <c r="C71" s="23" t="s">
        <v>229</v>
      </c>
      <c r="D71" s="42" t="s">
        <v>129</v>
      </c>
      <c r="E71" s="43"/>
      <c r="F71" s="43"/>
      <c r="G71" s="43"/>
    </row>
    <row r="72" spans="1:20" x14ac:dyDescent="0.25">
      <c r="A72" s="14">
        <v>95</v>
      </c>
      <c r="B72" s="45"/>
      <c r="C72" s="24" t="s">
        <v>56</v>
      </c>
      <c r="D72" s="42"/>
      <c r="E72" s="43"/>
      <c r="F72" s="43"/>
      <c r="G72" s="43"/>
    </row>
    <row r="73" spans="1:20" x14ac:dyDescent="0.25">
      <c r="A73" s="13">
        <v>96</v>
      </c>
      <c r="B73" s="45"/>
      <c r="C73" s="26" t="s">
        <v>57</v>
      </c>
      <c r="D73" s="42"/>
      <c r="E73" s="43"/>
      <c r="F73" s="43"/>
      <c r="G73" s="43"/>
    </row>
    <row r="74" spans="1:20" x14ac:dyDescent="0.25">
      <c r="A74" s="13">
        <v>97</v>
      </c>
      <c r="B74" s="46"/>
      <c r="C74" s="26" t="s">
        <v>233</v>
      </c>
      <c r="D74" s="6" t="s">
        <v>23</v>
      </c>
      <c r="E74" s="6">
        <v>1</v>
      </c>
      <c r="F74" s="21"/>
      <c r="G74" s="22">
        <f t="shared" si="0"/>
        <v>0</v>
      </c>
    </row>
    <row r="75" spans="1:20" x14ac:dyDescent="0.25">
      <c r="A75" s="13">
        <v>98</v>
      </c>
      <c r="B75" s="43"/>
      <c r="C75" s="43"/>
      <c r="D75" s="43"/>
      <c r="E75" s="43"/>
      <c r="F75" s="43"/>
      <c r="G75" s="43" t="str">
        <f t="shared" si="0"/>
        <v/>
      </c>
      <c r="K75" s="10"/>
      <c r="L75" s="10"/>
      <c r="M75" s="10"/>
      <c r="N75" s="10"/>
      <c r="O75" s="10"/>
      <c r="P75" s="10"/>
      <c r="Q75" s="10"/>
      <c r="R75" s="10"/>
      <c r="S75" s="10"/>
      <c r="T75" s="10"/>
    </row>
    <row r="76" spans="1:20" ht="47.25" x14ac:dyDescent="0.25">
      <c r="A76" s="13">
        <v>99</v>
      </c>
      <c r="B76" s="46" t="s">
        <v>58</v>
      </c>
      <c r="C76" s="16" t="s">
        <v>55</v>
      </c>
      <c r="D76" s="43" t="s">
        <v>129</v>
      </c>
      <c r="E76" s="43"/>
      <c r="F76" s="43"/>
      <c r="G76" s="43"/>
      <c r="K76" s="10"/>
      <c r="L76" s="10"/>
      <c r="M76" s="10"/>
      <c r="N76" s="10"/>
      <c r="O76" s="10"/>
      <c r="P76" s="10"/>
      <c r="Q76" s="10"/>
      <c r="R76" s="10"/>
      <c r="S76" s="10"/>
      <c r="T76" s="10"/>
    </row>
    <row r="77" spans="1:20" x14ac:dyDescent="0.25">
      <c r="A77" s="14">
        <v>100</v>
      </c>
      <c r="B77" s="46"/>
      <c r="C77" s="16" t="s">
        <v>56</v>
      </c>
      <c r="D77" s="43"/>
      <c r="E77" s="43"/>
      <c r="F77" s="43"/>
      <c r="G77" s="43"/>
      <c r="K77" s="10"/>
      <c r="L77" s="10"/>
      <c r="M77" s="10"/>
      <c r="N77" s="10"/>
      <c r="O77" s="10"/>
      <c r="P77" s="10"/>
      <c r="Q77" s="10"/>
      <c r="R77" s="10"/>
      <c r="S77" s="10"/>
      <c r="T77" s="10"/>
    </row>
    <row r="78" spans="1:20" x14ac:dyDescent="0.25">
      <c r="A78" s="13">
        <v>101</v>
      </c>
      <c r="B78" s="46"/>
      <c r="C78" s="16" t="s">
        <v>59</v>
      </c>
      <c r="D78" s="43"/>
      <c r="E78" s="43"/>
      <c r="F78" s="43"/>
      <c r="G78" s="43"/>
      <c r="K78" s="10"/>
      <c r="L78" s="10"/>
      <c r="M78" s="10"/>
      <c r="N78" s="10"/>
      <c r="O78" s="10"/>
      <c r="P78" s="10"/>
      <c r="Q78" s="10"/>
      <c r="R78" s="10"/>
      <c r="S78" s="10"/>
      <c r="T78" s="10"/>
    </row>
    <row r="79" spans="1:20" x14ac:dyDescent="0.25">
      <c r="A79" s="13">
        <v>102</v>
      </c>
      <c r="B79" s="46"/>
      <c r="C79" s="16" t="s">
        <v>234</v>
      </c>
      <c r="D79" s="6" t="s">
        <v>23</v>
      </c>
      <c r="E79" s="6">
        <v>1</v>
      </c>
      <c r="F79" s="21"/>
      <c r="G79" s="22">
        <f t="shared" si="0"/>
        <v>0</v>
      </c>
      <c r="K79" s="10"/>
      <c r="L79" s="10"/>
      <c r="M79" s="10"/>
      <c r="N79" s="10"/>
      <c r="O79" s="10"/>
      <c r="P79" s="10"/>
      <c r="Q79" s="10"/>
      <c r="R79" s="10"/>
      <c r="S79" s="10"/>
      <c r="T79" s="10"/>
    </row>
    <row r="80" spans="1:20" x14ac:dyDescent="0.25">
      <c r="A80" s="13">
        <v>103</v>
      </c>
      <c r="B80" s="43"/>
      <c r="C80" s="44"/>
      <c r="D80" s="43"/>
      <c r="E80" s="43"/>
      <c r="F80" s="43"/>
      <c r="G80" s="43" t="str">
        <f t="shared" si="0"/>
        <v/>
      </c>
      <c r="K80" s="10"/>
      <c r="L80" s="10"/>
      <c r="M80" s="10"/>
      <c r="N80" s="10"/>
      <c r="O80" s="10"/>
      <c r="P80" s="10"/>
      <c r="Q80" s="10"/>
      <c r="R80" s="10"/>
      <c r="S80" s="10"/>
      <c r="T80" s="10"/>
    </row>
    <row r="81" spans="1:20" ht="31.5" x14ac:dyDescent="0.25">
      <c r="A81" s="13">
        <v>104</v>
      </c>
      <c r="B81" s="45" t="s">
        <v>60</v>
      </c>
      <c r="C81" s="23" t="s">
        <v>61</v>
      </c>
      <c r="D81" s="42" t="s">
        <v>129</v>
      </c>
      <c r="E81" s="43"/>
      <c r="F81" s="43"/>
      <c r="G81" s="43"/>
      <c r="K81" s="10"/>
      <c r="L81" s="10"/>
      <c r="M81" s="10"/>
      <c r="N81" s="10"/>
      <c r="O81" s="10"/>
      <c r="P81" s="10"/>
      <c r="Q81" s="10"/>
      <c r="R81" s="10"/>
      <c r="S81" s="10"/>
      <c r="T81" s="10"/>
    </row>
    <row r="82" spans="1:20" ht="47.25" x14ac:dyDescent="0.25">
      <c r="A82" s="14">
        <v>105</v>
      </c>
      <c r="B82" s="45"/>
      <c r="C82" s="24" t="s">
        <v>62</v>
      </c>
      <c r="D82" s="42"/>
      <c r="E82" s="43"/>
      <c r="F82" s="43"/>
      <c r="G82" s="43"/>
      <c r="K82" s="10"/>
      <c r="L82" s="10"/>
      <c r="M82" s="10"/>
      <c r="N82" s="10"/>
      <c r="O82" s="11"/>
      <c r="P82" s="10"/>
      <c r="Q82" s="10"/>
      <c r="R82" s="10"/>
      <c r="S82" s="10"/>
      <c r="T82" s="10"/>
    </row>
    <row r="83" spans="1:20" ht="47.25" x14ac:dyDescent="0.25">
      <c r="A83" s="13">
        <v>106</v>
      </c>
      <c r="B83" s="45"/>
      <c r="C83" s="26" t="s">
        <v>63</v>
      </c>
      <c r="D83" s="42"/>
      <c r="E83" s="43"/>
      <c r="F83" s="43"/>
      <c r="G83" s="43"/>
      <c r="K83" s="10"/>
      <c r="L83" s="10"/>
      <c r="M83" s="10"/>
      <c r="N83" s="10"/>
      <c r="O83" s="11"/>
      <c r="P83" s="10"/>
      <c r="Q83" s="10"/>
      <c r="R83" s="10"/>
      <c r="S83" s="10"/>
      <c r="T83" s="10"/>
    </row>
    <row r="84" spans="1:20" x14ac:dyDescent="0.25">
      <c r="A84" s="13">
        <v>107</v>
      </c>
      <c r="B84" s="46"/>
      <c r="C84" s="26" t="s">
        <v>64</v>
      </c>
      <c r="D84" s="6" t="s">
        <v>23</v>
      </c>
      <c r="E84" s="6">
        <v>3</v>
      </c>
      <c r="F84" s="21"/>
      <c r="G84" s="22">
        <f t="shared" si="0"/>
        <v>0</v>
      </c>
      <c r="K84" s="10"/>
      <c r="L84" s="10"/>
      <c r="M84" s="10"/>
      <c r="N84" s="10"/>
      <c r="O84" s="11"/>
      <c r="P84" s="10"/>
      <c r="Q84" s="10"/>
      <c r="R84" s="10"/>
      <c r="S84" s="10"/>
      <c r="T84" s="10"/>
    </row>
    <row r="85" spans="1:20" x14ac:dyDescent="0.25">
      <c r="A85" s="13">
        <v>108</v>
      </c>
      <c r="B85" s="43"/>
      <c r="C85" s="44"/>
      <c r="D85" s="43"/>
      <c r="E85" s="43"/>
      <c r="F85" s="43"/>
      <c r="G85" s="43" t="str">
        <f t="shared" si="0"/>
        <v/>
      </c>
      <c r="K85" s="10"/>
      <c r="L85" s="10"/>
      <c r="M85" s="10"/>
      <c r="N85" s="10"/>
      <c r="O85" s="11"/>
      <c r="P85" s="10"/>
      <c r="Q85" s="10"/>
      <c r="R85" s="10"/>
      <c r="S85" s="10"/>
      <c r="T85" s="10"/>
    </row>
    <row r="86" spans="1:20" ht="31.5" x14ac:dyDescent="0.25">
      <c r="A86" s="13">
        <v>109</v>
      </c>
      <c r="B86" s="45" t="s">
        <v>65</v>
      </c>
      <c r="C86" s="23" t="s">
        <v>66</v>
      </c>
      <c r="D86" s="42" t="s">
        <v>129</v>
      </c>
      <c r="E86" s="43"/>
      <c r="F86" s="43"/>
      <c r="G86" s="43"/>
      <c r="K86" s="10"/>
      <c r="L86" s="10"/>
      <c r="M86" s="10"/>
      <c r="N86" s="10"/>
      <c r="O86" s="10"/>
      <c r="P86" s="10"/>
      <c r="Q86" s="10"/>
      <c r="R86" s="10"/>
      <c r="S86" s="10"/>
      <c r="T86" s="10"/>
    </row>
    <row r="87" spans="1:20" ht="47.25" x14ac:dyDescent="0.25">
      <c r="A87" s="14">
        <v>110</v>
      </c>
      <c r="B87" s="45"/>
      <c r="C87" s="26" t="s">
        <v>67</v>
      </c>
      <c r="D87" s="42"/>
      <c r="E87" s="43"/>
      <c r="F87" s="43"/>
      <c r="G87" s="43"/>
      <c r="K87" s="10"/>
      <c r="L87" s="10"/>
      <c r="M87" s="10"/>
      <c r="N87" s="10"/>
      <c r="O87" s="10"/>
      <c r="P87" s="10"/>
      <c r="Q87" s="10"/>
      <c r="R87" s="10"/>
      <c r="S87" s="10"/>
      <c r="T87" s="10"/>
    </row>
    <row r="88" spans="1:20" x14ac:dyDescent="0.25">
      <c r="A88" s="13">
        <v>111</v>
      </c>
      <c r="B88" s="46"/>
      <c r="C88" s="26" t="s">
        <v>68</v>
      </c>
      <c r="D88" s="6" t="s">
        <v>23</v>
      </c>
      <c r="E88" s="6">
        <v>1</v>
      </c>
      <c r="F88" s="21"/>
      <c r="G88" s="22">
        <f t="shared" si="0"/>
        <v>0</v>
      </c>
      <c r="K88" s="10"/>
      <c r="L88" s="10"/>
      <c r="M88" s="10"/>
      <c r="N88" s="10"/>
      <c r="O88" s="10"/>
      <c r="P88" s="10"/>
      <c r="Q88" s="10"/>
      <c r="R88" s="10"/>
      <c r="S88" s="10"/>
      <c r="T88" s="10"/>
    </row>
    <row r="89" spans="1:20" x14ac:dyDescent="0.25">
      <c r="A89" s="13">
        <v>112</v>
      </c>
      <c r="B89" s="43"/>
      <c r="C89" s="44"/>
      <c r="D89" s="43"/>
      <c r="E89" s="43"/>
      <c r="F89" s="43"/>
      <c r="G89" s="43" t="str">
        <f t="shared" si="0"/>
        <v/>
      </c>
      <c r="K89" s="10"/>
      <c r="L89" s="10"/>
      <c r="M89" s="10"/>
      <c r="N89" s="10"/>
      <c r="O89" s="10"/>
      <c r="P89" s="10"/>
      <c r="Q89" s="10"/>
      <c r="R89" s="10"/>
      <c r="S89" s="10"/>
      <c r="T89" s="10"/>
    </row>
    <row r="90" spans="1:20" ht="31.5" x14ac:dyDescent="0.25">
      <c r="A90" s="13">
        <v>113</v>
      </c>
      <c r="B90" s="45" t="s">
        <v>69</v>
      </c>
      <c r="C90" s="23" t="s">
        <v>70</v>
      </c>
      <c r="D90" s="42" t="s">
        <v>129</v>
      </c>
      <c r="E90" s="43"/>
      <c r="F90" s="43"/>
      <c r="G90" s="43"/>
      <c r="K90" s="10"/>
      <c r="L90" s="10"/>
      <c r="M90" s="10"/>
      <c r="N90" s="10"/>
      <c r="O90" s="10"/>
      <c r="P90" s="10"/>
      <c r="Q90" s="10"/>
      <c r="R90" s="10"/>
      <c r="S90" s="10"/>
      <c r="T90" s="10"/>
    </row>
    <row r="91" spans="1:20" x14ac:dyDescent="0.25">
      <c r="A91" s="14">
        <v>114</v>
      </c>
      <c r="B91" s="45"/>
      <c r="C91" s="26" t="s">
        <v>71</v>
      </c>
      <c r="D91" s="42"/>
      <c r="E91" s="43"/>
      <c r="F91" s="43"/>
      <c r="G91" s="43"/>
      <c r="K91" s="10"/>
      <c r="L91" s="10"/>
      <c r="M91" s="10"/>
      <c r="N91" s="10"/>
      <c r="O91" s="10"/>
      <c r="P91" s="10"/>
      <c r="Q91" s="10"/>
      <c r="R91" s="10"/>
      <c r="S91" s="10"/>
      <c r="T91" s="10"/>
    </row>
    <row r="92" spans="1:20" x14ac:dyDescent="0.25">
      <c r="A92" s="13">
        <v>115</v>
      </c>
      <c r="B92" s="46"/>
      <c r="C92" s="26" t="s">
        <v>72</v>
      </c>
      <c r="D92" s="6" t="s">
        <v>23</v>
      </c>
      <c r="E92" s="6">
        <v>4</v>
      </c>
      <c r="F92" s="21"/>
      <c r="G92" s="22">
        <f t="shared" ref="G92:G154" si="1">IF(E92&lt;&gt;"",E92*F92,"")</f>
        <v>0</v>
      </c>
      <c r="K92" s="10"/>
      <c r="L92" s="10"/>
      <c r="M92" s="10"/>
      <c r="N92" s="10"/>
      <c r="O92" s="10"/>
      <c r="P92" s="10"/>
      <c r="Q92" s="10"/>
      <c r="R92" s="10"/>
      <c r="S92" s="10"/>
      <c r="T92" s="10"/>
    </row>
    <row r="93" spans="1:20" x14ac:dyDescent="0.25">
      <c r="A93" s="13">
        <v>116</v>
      </c>
      <c r="B93" s="43"/>
      <c r="C93" s="43"/>
      <c r="D93" s="43"/>
      <c r="E93" s="43"/>
      <c r="F93" s="43"/>
      <c r="G93" s="43" t="str">
        <f t="shared" si="1"/>
        <v/>
      </c>
      <c r="K93" s="10"/>
      <c r="L93" s="10"/>
      <c r="M93" s="10"/>
      <c r="N93" s="10"/>
      <c r="O93" s="10"/>
      <c r="P93" s="10"/>
      <c r="Q93" s="10"/>
      <c r="R93" s="10"/>
      <c r="S93" s="10"/>
      <c r="T93" s="10"/>
    </row>
    <row r="94" spans="1:20" ht="31.5" x14ac:dyDescent="0.25">
      <c r="A94" s="13">
        <v>117</v>
      </c>
      <c r="B94" s="20" t="s">
        <v>73</v>
      </c>
      <c r="C94" s="16" t="s">
        <v>74</v>
      </c>
      <c r="D94" s="6" t="s">
        <v>23</v>
      </c>
      <c r="E94" s="6">
        <v>2</v>
      </c>
      <c r="F94" s="21"/>
      <c r="G94" s="22">
        <f t="shared" si="1"/>
        <v>0</v>
      </c>
    </row>
    <row r="95" spans="1:20" x14ac:dyDescent="0.25">
      <c r="A95" s="14">
        <v>118</v>
      </c>
      <c r="B95" s="43"/>
      <c r="C95" s="43"/>
      <c r="D95" s="43"/>
      <c r="E95" s="43"/>
      <c r="F95" s="43"/>
      <c r="G95" s="43" t="str">
        <f t="shared" si="1"/>
        <v/>
      </c>
    </row>
    <row r="96" spans="1:20" ht="31.5" x14ac:dyDescent="0.25">
      <c r="A96" s="13">
        <v>119</v>
      </c>
      <c r="B96" s="20" t="s">
        <v>75</v>
      </c>
      <c r="C96" s="16" t="s">
        <v>76</v>
      </c>
      <c r="D96" s="6" t="s">
        <v>23</v>
      </c>
      <c r="E96" s="6">
        <v>2</v>
      </c>
      <c r="F96" s="21"/>
      <c r="G96" s="22">
        <f t="shared" si="1"/>
        <v>0</v>
      </c>
    </row>
    <row r="97" spans="1:7" x14ac:dyDescent="0.25">
      <c r="A97" s="14">
        <v>120</v>
      </c>
      <c r="B97" s="43"/>
      <c r="C97" s="43"/>
      <c r="D97" s="43"/>
      <c r="E97" s="43"/>
      <c r="F97" s="43"/>
      <c r="G97" s="43" t="str">
        <f t="shared" si="1"/>
        <v/>
      </c>
    </row>
    <row r="98" spans="1:7" ht="31.5" x14ac:dyDescent="0.25">
      <c r="A98" s="13">
        <v>121</v>
      </c>
      <c r="B98" s="20" t="s">
        <v>77</v>
      </c>
      <c r="C98" s="16" t="s">
        <v>78</v>
      </c>
      <c r="D98" s="6" t="s">
        <v>23</v>
      </c>
      <c r="E98" s="6">
        <v>1</v>
      </c>
      <c r="F98" s="21"/>
      <c r="G98" s="22">
        <f t="shared" si="1"/>
        <v>0</v>
      </c>
    </row>
    <row r="99" spans="1:7" x14ac:dyDescent="0.25">
      <c r="A99" s="14">
        <v>122</v>
      </c>
      <c r="B99" s="43"/>
      <c r="C99" s="43"/>
      <c r="D99" s="43"/>
      <c r="E99" s="43"/>
      <c r="F99" s="43"/>
      <c r="G99" s="43" t="str">
        <f t="shared" si="1"/>
        <v/>
      </c>
    </row>
    <row r="100" spans="1:7" ht="47.25" x14ac:dyDescent="0.25">
      <c r="A100" s="13">
        <v>123</v>
      </c>
      <c r="B100" s="46" t="s">
        <v>79</v>
      </c>
      <c r="C100" s="16" t="s">
        <v>200</v>
      </c>
      <c r="D100" s="43" t="s">
        <v>129</v>
      </c>
      <c r="E100" s="43"/>
      <c r="F100" s="43"/>
      <c r="G100" s="43"/>
    </row>
    <row r="101" spans="1:7" x14ac:dyDescent="0.25">
      <c r="A101" s="14">
        <v>124</v>
      </c>
      <c r="B101" s="46"/>
      <c r="C101" s="27" t="s">
        <v>198</v>
      </c>
      <c r="D101" s="6" t="s">
        <v>23</v>
      </c>
      <c r="E101" s="6">
        <v>1</v>
      </c>
      <c r="F101" s="21"/>
      <c r="G101" s="22">
        <f t="shared" si="1"/>
        <v>0</v>
      </c>
    </row>
    <row r="102" spans="1:7" x14ac:dyDescent="0.25">
      <c r="A102" s="13">
        <v>125</v>
      </c>
      <c r="B102" s="46"/>
      <c r="C102" s="27" t="s">
        <v>80</v>
      </c>
      <c r="D102" s="6" t="s">
        <v>23</v>
      </c>
      <c r="E102" s="6">
        <v>1</v>
      </c>
      <c r="F102" s="21"/>
      <c r="G102" s="22">
        <f t="shared" si="1"/>
        <v>0</v>
      </c>
    </row>
    <row r="103" spans="1:7" x14ac:dyDescent="0.25">
      <c r="A103" s="13">
        <v>126</v>
      </c>
      <c r="B103" s="46"/>
      <c r="C103" s="27" t="s">
        <v>81</v>
      </c>
      <c r="D103" s="6" t="s">
        <v>23</v>
      </c>
      <c r="E103" s="6">
        <v>1</v>
      </c>
      <c r="F103" s="21"/>
      <c r="G103" s="22">
        <f t="shared" si="1"/>
        <v>0</v>
      </c>
    </row>
    <row r="104" spans="1:7" x14ac:dyDescent="0.25">
      <c r="A104" s="13">
        <v>127</v>
      </c>
      <c r="B104" s="46"/>
      <c r="C104" s="27" t="s">
        <v>82</v>
      </c>
      <c r="D104" s="6" t="s">
        <v>23</v>
      </c>
      <c r="E104" s="6">
        <v>3</v>
      </c>
      <c r="F104" s="21"/>
      <c r="G104" s="22">
        <f t="shared" si="1"/>
        <v>0</v>
      </c>
    </row>
    <row r="105" spans="1:7" x14ac:dyDescent="0.25">
      <c r="A105" s="13">
        <v>128</v>
      </c>
      <c r="B105" s="46"/>
      <c r="C105" s="27" t="s">
        <v>83</v>
      </c>
      <c r="D105" s="6" t="s">
        <v>23</v>
      </c>
      <c r="E105" s="6">
        <v>1</v>
      </c>
      <c r="F105" s="21"/>
      <c r="G105" s="22">
        <f t="shared" si="1"/>
        <v>0</v>
      </c>
    </row>
    <row r="106" spans="1:7" x14ac:dyDescent="0.25">
      <c r="A106" s="13">
        <v>129</v>
      </c>
      <c r="B106" s="46"/>
      <c r="C106" s="27" t="s">
        <v>84</v>
      </c>
      <c r="D106" s="6" t="s">
        <v>23</v>
      </c>
      <c r="E106" s="6">
        <v>1</v>
      </c>
      <c r="F106" s="21"/>
      <c r="G106" s="22">
        <f t="shared" si="1"/>
        <v>0</v>
      </c>
    </row>
    <row r="107" spans="1:7" x14ac:dyDescent="0.25">
      <c r="A107" s="13">
        <v>130</v>
      </c>
      <c r="B107" s="46"/>
      <c r="C107" s="27" t="s">
        <v>85</v>
      </c>
      <c r="D107" s="6" t="s">
        <v>23</v>
      </c>
      <c r="E107" s="6">
        <v>1</v>
      </c>
      <c r="F107" s="21"/>
      <c r="G107" s="22">
        <f t="shared" si="1"/>
        <v>0</v>
      </c>
    </row>
    <row r="108" spans="1:7" x14ac:dyDescent="0.25">
      <c r="A108" s="13">
        <v>131</v>
      </c>
      <c r="B108" s="46"/>
      <c r="C108" s="27" t="s">
        <v>86</v>
      </c>
      <c r="D108" s="6" t="s">
        <v>23</v>
      </c>
      <c r="E108" s="6">
        <v>15</v>
      </c>
      <c r="F108" s="21"/>
      <c r="G108" s="22">
        <f t="shared" si="1"/>
        <v>0</v>
      </c>
    </row>
    <row r="109" spans="1:7" x14ac:dyDescent="0.25">
      <c r="A109" s="13">
        <v>132</v>
      </c>
      <c r="B109" s="46"/>
      <c r="C109" s="27" t="s">
        <v>87</v>
      </c>
      <c r="D109" s="6" t="s">
        <v>23</v>
      </c>
      <c r="E109" s="6">
        <v>2</v>
      </c>
      <c r="F109" s="21"/>
      <c r="G109" s="22">
        <f t="shared" si="1"/>
        <v>0</v>
      </c>
    </row>
    <row r="110" spans="1:7" x14ac:dyDescent="0.25">
      <c r="A110" s="13">
        <v>133</v>
      </c>
      <c r="B110" s="43"/>
      <c r="C110" s="43"/>
      <c r="D110" s="43"/>
      <c r="E110" s="43"/>
      <c r="F110" s="43"/>
      <c r="G110" s="43" t="str">
        <f t="shared" si="1"/>
        <v/>
      </c>
    </row>
    <row r="111" spans="1:7" ht="47.25" x14ac:dyDescent="0.25">
      <c r="A111" s="13">
        <v>134</v>
      </c>
      <c r="B111" s="46" t="s">
        <v>88</v>
      </c>
      <c r="C111" s="16" t="s">
        <v>199</v>
      </c>
      <c r="D111" s="43"/>
      <c r="E111" s="43"/>
      <c r="F111" s="43"/>
      <c r="G111" s="43"/>
    </row>
    <row r="112" spans="1:7" x14ac:dyDescent="0.25">
      <c r="A112" s="14">
        <v>135</v>
      </c>
      <c r="B112" s="46"/>
      <c r="C112" s="27" t="s">
        <v>198</v>
      </c>
      <c r="D112" s="6" t="s">
        <v>23</v>
      </c>
      <c r="E112" s="6">
        <v>1</v>
      </c>
      <c r="F112" s="21"/>
      <c r="G112" s="22">
        <f t="shared" si="1"/>
        <v>0</v>
      </c>
    </row>
    <row r="113" spans="1:7" x14ac:dyDescent="0.25">
      <c r="A113" s="13">
        <v>136</v>
      </c>
      <c r="B113" s="46"/>
      <c r="C113" s="27" t="s">
        <v>89</v>
      </c>
      <c r="D113" s="6" t="s">
        <v>23</v>
      </c>
      <c r="E113" s="6">
        <v>1</v>
      </c>
      <c r="F113" s="21"/>
      <c r="G113" s="22">
        <f t="shared" si="1"/>
        <v>0</v>
      </c>
    </row>
    <row r="114" spans="1:7" x14ac:dyDescent="0.25">
      <c r="A114" s="13">
        <v>137</v>
      </c>
      <c r="B114" s="46"/>
      <c r="C114" s="27" t="s">
        <v>90</v>
      </c>
      <c r="D114" s="6" t="s">
        <v>23</v>
      </c>
      <c r="E114" s="6">
        <v>1</v>
      </c>
      <c r="F114" s="21"/>
      <c r="G114" s="22">
        <f t="shared" si="1"/>
        <v>0</v>
      </c>
    </row>
    <row r="115" spans="1:7" x14ac:dyDescent="0.25">
      <c r="A115" s="13">
        <v>138</v>
      </c>
      <c r="B115" s="46"/>
      <c r="C115" s="27" t="s">
        <v>91</v>
      </c>
      <c r="D115" s="6" t="s">
        <v>23</v>
      </c>
      <c r="E115" s="6">
        <v>3</v>
      </c>
      <c r="F115" s="21"/>
      <c r="G115" s="22">
        <f t="shared" si="1"/>
        <v>0</v>
      </c>
    </row>
    <row r="116" spans="1:7" x14ac:dyDescent="0.25">
      <c r="A116" s="13">
        <v>139</v>
      </c>
      <c r="B116" s="46"/>
      <c r="C116" s="27" t="s">
        <v>92</v>
      </c>
      <c r="D116" s="6" t="s">
        <v>23</v>
      </c>
      <c r="E116" s="6">
        <v>1</v>
      </c>
      <c r="F116" s="21"/>
      <c r="G116" s="22">
        <f t="shared" si="1"/>
        <v>0</v>
      </c>
    </row>
    <row r="117" spans="1:7" x14ac:dyDescent="0.25">
      <c r="A117" s="13">
        <v>140</v>
      </c>
      <c r="B117" s="46"/>
      <c r="C117" s="27" t="s">
        <v>93</v>
      </c>
      <c r="D117" s="6" t="s">
        <v>23</v>
      </c>
      <c r="E117" s="6">
        <v>1</v>
      </c>
      <c r="F117" s="21"/>
      <c r="G117" s="22">
        <f t="shared" si="1"/>
        <v>0</v>
      </c>
    </row>
    <row r="118" spans="1:7" x14ac:dyDescent="0.25">
      <c r="A118" s="13">
        <v>141</v>
      </c>
      <c r="B118" s="46"/>
      <c r="C118" s="27" t="s">
        <v>94</v>
      </c>
      <c r="D118" s="6" t="s">
        <v>23</v>
      </c>
      <c r="E118" s="6">
        <v>1</v>
      </c>
      <c r="F118" s="21"/>
      <c r="G118" s="22">
        <f t="shared" si="1"/>
        <v>0</v>
      </c>
    </row>
    <row r="119" spans="1:7" x14ac:dyDescent="0.25">
      <c r="A119" s="13">
        <v>142</v>
      </c>
      <c r="B119" s="46"/>
      <c r="C119" s="27" t="s">
        <v>95</v>
      </c>
      <c r="D119" s="6" t="s">
        <v>23</v>
      </c>
      <c r="E119" s="6">
        <v>15</v>
      </c>
      <c r="F119" s="21"/>
      <c r="G119" s="22">
        <f t="shared" si="1"/>
        <v>0</v>
      </c>
    </row>
    <row r="120" spans="1:7" x14ac:dyDescent="0.25">
      <c r="A120" s="13">
        <v>143</v>
      </c>
      <c r="B120" s="46"/>
      <c r="C120" s="27" t="s">
        <v>96</v>
      </c>
      <c r="D120" s="6" t="s">
        <v>23</v>
      </c>
      <c r="E120" s="6">
        <v>2</v>
      </c>
      <c r="F120" s="21"/>
      <c r="G120" s="22">
        <f t="shared" si="1"/>
        <v>0</v>
      </c>
    </row>
    <row r="121" spans="1:7" x14ac:dyDescent="0.25">
      <c r="A121" s="13">
        <v>144</v>
      </c>
      <c r="B121" s="43"/>
      <c r="C121" s="43"/>
      <c r="D121" s="43"/>
      <c r="E121" s="43"/>
      <c r="F121" s="43"/>
      <c r="G121" s="43" t="str">
        <f t="shared" si="1"/>
        <v/>
      </c>
    </row>
    <row r="122" spans="1:7" ht="31.5" x14ac:dyDescent="0.25">
      <c r="A122" s="13">
        <v>145</v>
      </c>
      <c r="B122" s="46" t="s">
        <v>97</v>
      </c>
      <c r="C122" s="16" t="s">
        <v>98</v>
      </c>
      <c r="D122" s="43"/>
      <c r="E122" s="43"/>
      <c r="F122" s="43"/>
      <c r="G122" s="43"/>
    </row>
    <row r="123" spans="1:7" x14ac:dyDescent="0.25">
      <c r="A123" s="14">
        <v>146</v>
      </c>
      <c r="B123" s="46"/>
      <c r="C123" s="27" t="s">
        <v>99</v>
      </c>
      <c r="D123" s="6" t="s">
        <v>100</v>
      </c>
      <c r="E123" s="6">
        <v>10</v>
      </c>
      <c r="F123" s="21"/>
      <c r="G123" s="22">
        <f t="shared" si="1"/>
        <v>0</v>
      </c>
    </row>
    <row r="124" spans="1:7" x14ac:dyDescent="0.25">
      <c r="A124" s="13">
        <v>147</v>
      </c>
      <c r="B124" s="46"/>
      <c r="C124" s="27" t="s">
        <v>101</v>
      </c>
      <c r="D124" s="6" t="s">
        <v>100</v>
      </c>
      <c r="E124" s="6">
        <v>15</v>
      </c>
      <c r="F124" s="21"/>
      <c r="G124" s="22">
        <f t="shared" si="1"/>
        <v>0</v>
      </c>
    </row>
    <row r="125" spans="1:7" x14ac:dyDescent="0.25">
      <c r="A125" s="13">
        <v>148</v>
      </c>
      <c r="B125" s="43"/>
      <c r="C125" s="43"/>
      <c r="D125" s="43"/>
      <c r="E125" s="43"/>
      <c r="F125" s="43"/>
      <c r="G125" s="43" t="str">
        <f t="shared" si="1"/>
        <v/>
      </c>
    </row>
    <row r="126" spans="1:7" ht="47.25" x14ac:dyDescent="0.25">
      <c r="A126" s="13">
        <v>149</v>
      </c>
      <c r="B126" s="46" t="s">
        <v>102</v>
      </c>
      <c r="C126" s="16" t="s">
        <v>103</v>
      </c>
      <c r="D126" s="43"/>
      <c r="E126" s="43"/>
      <c r="F126" s="43"/>
      <c r="G126" s="43"/>
    </row>
    <row r="127" spans="1:7" x14ac:dyDescent="0.25">
      <c r="A127" s="14">
        <v>150</v>
      </c>
      <c r="B127" s="46"/>
      <c r="C127" s="27" t="s">
        <v>104</v>
      </c>
      <c r="D127" s="6" t="s">
        <v>100</v>
      </c>
      <c r="E127" s="6">
        <v>4</v>
      </c>
      <c r="F127" s="21"/>
      <c r="G127" s="22">
        <f t="shared" si="1"/>
        <v>0</v>
      </c>
    </row>
    <row r="128" spans="1:7" x14ac:dyDescent="0.25">
      <c r="A128" s="13">
        <v>151</v>
      </c>
      <c r="B128" s="46"/>
      <c r="C128" s="27" t="s">
        <v>105</v>
      </c>
      <c r="D128" s="6" t="s">
        <v>100</v>
      </c>
      <c r="E128" s="6">
        <v>15</v>
      </c>
      <c r="F128" s="21"/>
      <c r="G128" s="22">
        <f t="shared" si="1"/>
        <v>0</v>
      </c>
    </row>
    <row r="129" spans="1:7" x14ac:dyDescent="0.25">
      <c r="A129" s="13">
        <v>152</v>
      </c>
      <c r="B129" s="46"/>
      <c r="C129" s="27" t="s">
        <v>39</v>
      </c>
      <c r="D129" s="6" t="s">
        <v>100</v>
      </c>
      <c r="E129" s="6">
        <v>25</v>
      </c>
      <c r="F129" s="21"/>
      <c r="G129" s="22">
        <f t="shared" si="1"/>
        <v>0</v>
      </c>
    </row>
    <row r="130" spans="1:7" x14ac:dyDescent="0.25">
      <c r="A130" s="13">
        <v>153</v>
      </c>
      <c r="B130" s="46"/>
      <c r="C130" s="27" t="s">
        <v>40</v>
      </c>
      <c r="D130" s="6" t="s">
        <v>100</v>
      </c>
      <c r="E130" s="6">
        <v>25</v>
      </c>
      <c r="F130" s="21"/>
      <c r="G130" s="22">
        <f t="shared" si="1"/>
        <v>0</v>
      </c>
    </row>
    <row r="131" spans="1:7" x14ac:dyDescent="0.25">
      <c r="A131" s="13">
        <v>154</v>
      </c>
      <c r="B131" s="46"/>
      <c r="C131" s="27" t="s">
        <v>106</v>
      </c>
      <c r="D131" s="6" t="s">
        <v>100</v>
      </c>
      <c r="E131" s="6">
        <v>10</v>
      </c>
      <c r="F131" s="21"/>
      <c r="G131" s="22">
        <f t="shared" si="1"/>
        <v>0</v>
      </c>
    </row>
    <row r="132" spans="1:7" x14ac:dyDescent="0.25">
      <c r="A132" s="13">
        <v>155</v>
      </c>
      <c r="B132" s="43"/>
      <c r="C132" s="43"/>
      <c r="D132" s="43"/>
      <c r="E132" s="43"/>
      <c r="F132" s="43"/>
      <c r="G132" s="43" t="str">
        <f t="shared" si="1"/>
        <v/>
      </c>
    </row>
    <row r="133" spans="1:7" ht="31.5" x14ac:dyDescent="0.25">
      <c r="A133" s="13">
        <v>156</v>
      </c>
      <c r="B133" s="20" t="s">
        <v>107</v>
      </c>
      <c r="C133" s="16" t="s">
        <v>108</v>
      </c>
      <c r="D133" s="43"/>
      <c r="E133" s="43"/>
      <c r="F133" s="43"/>
      <c r="G133" s="43"/>
    </row>
    <row r="134" spans="1:7" x14ac:dyDescent="0.25">
      <c r="A134" s="14">
        <v>157</v>
      </c>
      <c r="B134" s="20"/>
      <c r="C134" s="27" t="s">
        <v>39</v>
      </c>
      <c r="D134" s="6" t="s">
        <v>100</v>
      </c>
      <c r="E134" s="6">
        <v>25</v>
      </c>
      <c r="F134" s="21"/>
      <c r="G134" s="22">
        <f t="shared" si="1"/>
        <v>0</v>
      </c>
    </row>
    <row r="135" spans="1:7" x14ac:dyDescent="0.25">
      <c r="A135" s="13">
        <v>158</v>
      </c>
      <c r="B135" s="20"/>
      <c r="C135" s="27" t="s">
        <v>40</v>
      </c>
      <c r="D135" s="6" t="s">
        <v>100</v>
      </c>
      <c r="E135" s="6">
        <v>25</v>
      </c>
      <c r="F135" s="21"/>
      <c r="G135" s="22">
        <f t="shared" si="1"/>
        <v>0</v>
      </c>
    </row>
    <row r="136" spans="1:7" x14ac:dyDescent="0.25">
      <c r="A136" s="13">
        <v>159</v>
      </c>
      <c r="B136" s="20"/>
      <c r="C136" s="27" t="s">
        <v>106</v>
      </c>
      <c r="D136" s="6" t="s">
        <v>100</v>
      </c>
      <c r="E136" s="6">
        <v>10</v>
      </c>
      <c r="F136" s="21"/>
      <c r="G136" s="22">
        <f t="shared" si="1"/>
        <v>0</v>
      </c>
    </row>
    <row r="137" spans="1:7" x14ac:dyDescent="0.25">
      <c r="A137" s="13">
        <v>160</v>
      </c>
      <c r="B137" s="43"/>
      <c r="C137" s="43"/>
      <c r="D137" s="43"/>
      <c r="E137" s="43"/>
      <c r="F137" s="43"/>
      <c r="G137" s="43" t="str">
        <f t="shared" si="1"/>
        <v/>
      </c>
    </row>
    <row r="138" spans="1:7" ht="31.5" x14ac:dyDescent="0.25">
      <c r="A138" s="13">
        <v>161</v>
      </c>
      <c r="B138" s="20" t="s">
        <v>109</v>
      </c>
      <c r="C138" s="16" t="s">
        <v>110</v>
      </c>
      <c r="D138" s="43"/>
      <c r="E138" s="43"/>
      <c r="F138" s="43"/>
      <c r="G138" s="43"/>
    </row>
    <row r="139" spans="1:7" x14ac:dyDescent="0.25">
      <c r="A139" s="14">
        <v>162</v>
      </c>
      <c r="B139" s="20"/>
      <c r="C139" s="27" t="s">
        <v>111</v>
      </c>
      <c r="D139" s="6" t="s">
        <v>100</v>
      </c>
      <c r="E139" s="6">
        <v>10</v>
      </c>
      <c r="F139" s="21"/>
      <c r="G139" s="22">
        <f t="shared" si="1"/>
        <v>0</v>
      </c>
    </row>
    <row r="140" spans="1:7" x14ac:dyDescent="0.25">
      <c r="A140" s="13">
        <v>163</v>
      </c>
      <c r="B140" s="20"/>
      <c r="C140" s="27" t="s">
        <v>112</v>
      </c>
      <c r="D140" s="6" t="s">
        <v>100</v>
      </c>
      <c r="E140" s="6">
        <v>3</v>
      </c>
      <c r="F140" s="21"/>
      <c r="G140" s="22">
        <f t="shared" si="1"/>
        <v>0</v>
      </c>
    </row>
    <row r="141" spans="1:7" x14ac:dyDescent="0.25">
      <c r="A141" s="13">
        <v>164</v>
      </c>
      <c r="B141" s="43"/>
      <c r="C141" s="43"/>
      <c r="D141" s="43"/>
      <c r="E141" s="43"/>
      <c r="F141" s="43"/>
      <c r="G141" s="43" t="str">
        <f t="shared" si="1"/>
        <v/>
      </c>
    </row>
    <row r="142" spans="1:7" x14ac:dyDescent="0.25">
      <c r="A142" s="13">
        <v>165</v>
      </c>
      <c r="B142" s="20" t="s">
        <v>113</v>
      </c>
      <c r="C142" s="16" t="s">
        <v>114</v>
      </c>
      <c r="D142" s="6" t="s">
        <v>115</v>
      </c>
      <c r="E142" s="6">
        <v>70</v>
      </c>
      <c r="F142" s="21"/>
      <c r="G142" s="22">
        <f t="shared" si="1"/>
        <v>0</v>
      </c>
    </row>
    <row r="143" spans="1:7" x14ac:dyDescent="0.25">
      <c r="A143" s="14">
        <v>166</v>
      </c>
      <c r="B143" s="43"/>
      <c r="C143" s="43"/>
      <c r="D143" s="43"/>
      <c r="E143" s="43"/>
      <c r="F143" s="43"/>
      <c r="G143" s="43" t="str">
        <f t="shared" si="1"/>
        <v/>
      </c>
    </row>
    <row r="144" spans="1:7" x14ac:dyDescent="0.25">
      <c r="A144" s="13">
        <v>167</v>
      </c>
      <c r="B144" s="46" t="s">
        <v>116</v>
      </c>
      <c r="C144" s="16" t="s">
        <v>197</v>
      </c>
      <c r="D144" s="43"/>
      <c r="E144" s="43"/>
      <c r="F144" s="43"/>
      <c r="G144" s="43"/>
    </row>
    <row r="145" spans="1:7" x14ac:dyDescent="0.25">
      <c r="A145" s="14">
        <v>168</v>
      </c>
      <c r="B145" s="46"/>
      <c r="C145" s="27" t="s">
        <v>39</v>
      </c>
      <c r="D145" s="6" t="s">
        <v>30</v>
      </c>
      <c r="E145" s="6">
        <v>1</v>
      </c>
      <c r="F145" s="21"/>
      <c r="G145" s="22">
        <f t="shared" si="1"/>
        <v>0</v>
      </c>
    </row>
    <row r="146" spans="1:7" x14ac:dyDescent="0.25">
      <c r="A146" s="13">
        <v>169</v>
      </c>
      <c r="B146" s="46"/>
      <c r="C146" s="27" t="s">
        <v>40</v>
      </c>
      <c r="D146" s="6" t="s">
        <v>30</v>
      </c>
      <c r="E146" s="6">
        <v>1</v>
      </c>
      <c r="F146" s="21"/>
      <c r="G146" s="22">
        <f t="shared" si="1"/>
        <v>0</v>
      </c>
    </row>
    <row r="147" spans="1:7" x14ac:dyDescent="0.25">
      <c r="A147" s="13">
        <v>170</v>
      </c>
      <c r="B147" s="43"/>
      <c r="C147" s="43"/>
      <c r="D147" s="43"/>
      <c r="E147" s="43"/>
      <c r="F147" s="43"/>
      <c r="G147" s="43" t="str">
        <f t="shared" si="1"/>
        <v/>
      </c>
    </row>
    <row r="148" spans="1:7" ht="31.5" x14ac:dyDescent="0.25">
      <c r="A148" s="13">
        <v>171</v>
      </c>
      <c r="B148" s="46" t="s">
        <v>117</v>
      </c>
      <c r="C148" s="16" t="s">
        <v>118</v>
      </c>
      <c r="D148" s="43"/>
      <c r="E148" s="43"/>
      <c r="F148" s="43"/>
      <c r="G148" s="43"/>
    </row>
    <row r="149" spans="1:7" x14ac:dyDescent="0.25">
      <c r="A149" s="14">
        <v>172</v>
      </c>
      <c r="B149" s="46"/>
      <c r="C149" s="27" t="s">
        <v>104</v>
      </c>
      <c r="D149" s="6" t="s">
        <v>30</v>
      </c>
      <c r="E149" s="6">
        <v>6</v>
      </c>
      <c r="F149" s="21"/>
      <c r="G149" s="22">
        <f t="shared" si="1"/>
        <v>0</v>
      </c>
    </row>
    <row r="150" spans="1:7" x14ac:dyDescent="0.25">
      <c r="A150" s="13">
        <v>173</v>
      </c>
      <c r="B150" s="46"/>
      <c r="C150" s="27" t="s">
        <v>105</v>
      </c>
      <c r="D150" s="6" t="s">
        <v>30</v>
      </c>
      <c r="E150" s="6">
        <v>3</v>
      </c>
      <c r="F150" s="21"/>
      <c r="G150" s="22">
        <f t="shared" si="1"/>
        <v>0</v>
      </c>
    </row>
    <row r="151" spans="1:7" x14ac:dyDescent="0.25">
      <c r="A151" s="13">
        <v>174</v>
      </c>
      <c r="B151" s="43"/>
      <c r="C151" s="43"/>
      <c r="D151" s="43"/>
      <c r="E151" s="43"/>
      <c r="F151" s="43"/>
      <c r="G151" s="43" t="str">
        <f t="shared" si="1"/>
        <v/>
      </c>
    </row>
    <row r="152" spans="1:7" x14ac:dyDescent="0.25">
      <c r="A152" s="13">
        <v>175</v>
      </c>
      <c r="B152" s="46" t="s">
        <v>119</v>
      </c>
      <c r="C152" s="16" t="s">
        <v>120</v>
      </c>
      <c r="D152" s="43"/>
      <c r="E152" s="43"/>
      <c r="F152" s="43"/>
      <c r="G152" s="43"/>
    </row>
    <row r="153" spans="1:7" x14ac:dyDescent="0.25">
      <c r="A153" s="14">
        <v>176</v>
      </c>
      <c r="B153" s="46"/>
      <c r="C153" s="27" t="s">
        <v>39</v>
      </c>
      <c r="D153" s="6" t="s">
        <v>30</v>
      </c>
      <c r="E153" s="6">
        <v>3</v>
      </c>
      <c r="F153" s="21"/>
      <c r="G153" s="22">
        <f t="shared" si="1"/>
        <v>0</v>
      </c>
    </row>
    <row r="154" spans="1:7" x14ac:dyDescent="0.25">
      <c r="A154" s="13">
        <v>177</v>
      </c>
      <c r="B154" s="46"/>
      <c r="C154" s="27" t="s">
        <v>40</v>
      </c>
      <c r="D154" s="6" t="s">
        <v>30</v>
      </c>
      <c r="E154" s="6">
        <v>3</v>
      </c>
      <c r="F154" s="21"/>
      <c r="G154" s="22">
        <f t="shared" si="1"/>
        <v>0</v>
      </c>
    </row>
    <row r="155" spans="1:7" x14ac:dyDescent="0.25">
      <c r="A155" s="13">
        <v>178</v>
      </c>
      <c r="B155" s="46"/>
      <c r="C155" s="27" t="s">
        <v>106</v>
      </c>
      <c r="D155" s="6" t="s">
        <v>30</v>
      </c>
      <c r="E155" s="6">
        <v>2</v>
      </c>
      <c r="F155" s="21"/>
      <c r="G155" s="22">
        <f t="shared" ref="G155:G217" si="2">IF(E155&lt;&gt;"",E155*F155,"")</f>
        <v>0</v>
      </c>
    </row>
    <row r="156" spans="1:7" x14ac:dyDescent="0.25">
      <c r="A156" s="13">
        <v>179</v>
      </c>
      <c r="B156" s="43"/>
      <c r="C156" s="43"/>
      <c r="D156" s="43"/>
      <c r="E156" s="43"/>
      <c r="F156" s="43"/>
      <c r="G156" s="43" t="str">
        <f t="shared" si="2"/>
        <v/>
      </c>
    </row>
    <row r="157" spans="1:7" x14ac:dyDescent="0.25">
      <c r="A157" s="13">
        <v>180</v>
      </c>
      <c r="B157" s="46" t="s">
        <v>121</v>
      </c>
      <c r="C157" s="16" t="s">
        <v>122</v>
      </c>
      <c r="D157" s="43"/>
      <c r="E157" s="43"/>
      <c r="F157" s="43"/>
      <c r="G157" s="43"/>
    </row>
    <row r="158" spans="1:7" x14ac:dyDescent="0.25">
      <c r="A158" s="14">
        <v>181</v>
      </c>
      <c r="B158" s="46"/>
      <c r="C158" s="27" t="s">
        <v>106</v>
      </c>
      <c r="D158" s="6" t="s">
        <v>30</v>
      </c>
      <c r="E158" s="6">
        <v>1</v>
      </c>
      <c r="F158" s="21"/>
      <c r="G158" s="22">
        <f t="shared" si="2"/>
        <v>0</v>
      </c>
    </row>
    <row r="159" spans="1:7" x14ac:dyDescent="0.25">
      <c r="A159" s="13">
        <v>182</v>
      </c>
      <c r="B159" s="43"/>
      <c r="C159" s="43"/>
      <c r="D159" s="43"/>
      <c r="E159" s="43"/>
      <c r="F159" s="43"/>
      <c r="G159" s="43" t="str">
        <f t="shared" si="2"/>
        <v/>
      </c>
    </row>
    <row r="160" spans="1:7" ht="31.5" x14ac:dyDescent="0.25">
      <c r="A160" s="13">
        <v>183</v>
      </c>
      <c r="B160" s="46" t="s">
        <v>123</v>
      </c>
      <c r="C160" s="16" t="s">
        <v>124</v>
      </c>
      <c r="D160" s="43"/>
      <c r="E160" s="43"/>
      <c r="F160" s="43"/>
      <c r="G160" s="43"/>
    </row>
    <row r="161" spans="1:7" x14ac:dyDescent="0.25">
      <c r="A161" s="14">
        <v>184</v>
      </c>
      <c r="B161" s="46"/>
      <c r="C161" s="16" t="s">
        <v>125</v>
      </c>
      <c r="D161" s="6" t="s">
        <v>30</v>
      </c>
      <c r="E161" s="6">
        <v>1</v>
      </c>
      <c r="F161" s="21"/>
      <c r="G161" s="22">
        <f t="shared" si="2"/>
        <v>0</v>
      </c>
    </row>
    <row r="162" spans="1:7" x14ac:dyDescent="0.25">
      <c r="A162" s="13">
        <v>185</v>
      </c>
      <c r="B162" s="43"/>
      <c r="C162" s="43"/>
      <c r="D162" s="43"/>
      <c r="E162" s="43"/>
      <c r="F162" s="43"/>
      <c r="G162" s="43" t="str">
        <f t="shared" si="2"/>
        <v/>
      </c>
    </row>
    <row r="163" spans="1:7" ht="31.5" x14ac:dyDescent="0.25">
      <c r="A163" s="13">
        <v>186</v>
      </c>
      <c r="B163" s="46" t="s">
        <v>126</v>
      </c>
      <c r="C163" s="16" t="s">
        <v>127</v>
      </c>
      <c r="D163" s="43"/>
      <c r="E163" s="43"/>
      <c r="F163" s="43"/>
      <c r="G163" s="43"/>
    </row>
    <row r="164" spans="1:7" x14ac:dyDescent="0.25">
      <c r="A164" s="14">
        <v>187</v>
      </c>
      <c r="B164" s="46"/>
      <c r="C164" s="16" t="s">
        <v>128</v>
      </c>
      <c r="D164" s="6" t="s">
        <v>30</v>
      </c>
      <c r="E164" s="6">
        <v>1</v>
      </c>
      <c r="F164" s="21"/>
      <c r="G164" s="22">
        <f t="shared" si="2"/>
        <v>0</v>
      </c>
    </row>
    <row r="165" spans="1:7" x14ac:dyDescent="0.25">
      <c r="A165" s="13">
        <v>188</v>
      </c>
      <c r="B165" s="43"/>
      <c r="C165" s="43"/>
      <c r="D165" s="43"/>
      <c r="E165" s="43"/>
      <c r="F165" s="43" t="s">
        <v>129</v>
      </c>
      <c r="G165" s="43" t="str">
        <f t="shared" si="2"/>
        <v/>
      </c>
    </row>
    <row r="166" spans="1:7" ht="47.25" x14ac:dyDescent="0.25">
      <c r="A166" s="13">
        <v>189</v>
      </c>
      <c r="B166" s="46" t="s">
        <v>130</v>
      </c>
      <c r="C166" s="16" t="s">
        <v>235</v>
      </c>
      <c r="D166" s="43"/>
      <c r="E166" s="43"/>
      <c r="F166" s="43"/>
      <c r="G166" s="43"/>
    </row>
    <row r="167" spans="1:7" x14ac:dyDescent="0.25">
      <c r="A167" s="14">
        <v>190</v>
      </c>
      <c r="B167" s="46"/>
      <c r="C167" s="41" t="s">
        <v>246</v>
      </c>
      <c r="D167" s="6" t="s">
        <v>23</v>
      </c>
      <c r="E167" s="6">
        <v>1</v>
      </c>
      <c r="F167" s="21"/>
      <c r="G167" s="22">
        <f t="shared" si="2"/>
        <v>0</v>
      </c>
    </row>
    <row r="168" spans="1:7" x14ac:dyDescent="0.25">
      <c r="A168" s="13">
        <v>191</v>
      </c>
      <c r="B168" s="43"/>
      <c r="C168" s="43"/>
      <c r="D168" s="43"/>
      <c r="E168" s="43"/>
      <c r="F168" s="43" t="s">
        <v>129</v>
      </c>
      <c r="G168" s="43" t="str">
        <f t="shared" si="2"/>
        <v/>
      </c>
    </row>
    <row r="169" spans="1:7" ht="31.5" x14ac:dyDescent="0.25">
      <c r="A169" s="13">
        <v>192</v>
      </c>
      <c r="B169" s="20" t="s">
        <v>131</v>
      </c>
      <c r="C169" s="16" t="s">
        <v>216</v>
      </c>
      <c r="D169" s="6" t="s">
        <v>30</v>
      </c>
      <c r="E169" s="6">
        <v>1</v>
      </c>
      <c r="F169" s="21"/>
      <c r="G169" s="22">
        <f t="shared" si="2"/>
        <v>0</v>
      </c>
    </row>
    <row r="170" spans="1:7" x14ac:dyDescent="0.25">
      <c r="A170" s="14">
        <v>193</v>
      </c>
      <c r="B170" s="43"/>
      <c r="C170" s="43"/>
      <c r="D170" s="43"/>
      <c r="E170" s="43"/>
      <c r="F170" s="43" t="s">
        <v>129</v>
      </c>
      <c r="G170" s="43" t="str">
        <f t="shared" si="2"/>
        <v/>
      </c>
    </row>
    <row r="171" spans="1:7" ht="47.25" x14ac:dyDescent="0.25">
      <c r="A171" s="13">
        <v>194</v>
      </c>
      <c r="B171" s="46" t="s">
        <v>132</v>
      </c>
      <c r="C171" s="16" t="s">
        <v>133</v>
      </c>
      <c r="D171" s="43"/>
      <c r="E171" s="43"/>
      <c r="F171" s="43"/>
      <c r="G171" s="43"/>
    </row>
    <row r="172" spans="1:7" x14ac:dyDescent="0.25">
      <c r="A172" s="14">
        <v>195</v>
      </c>
      <c r="B172" s="46"/>
      <c r="C172" s="16" t="s">
        <v>134</v>
      </c>
      <c r="D172" s="6" t="s">
        <v>100</v>
      </c>
      <c r="E172" s="6">
        <v>30</v>
      </c>
      <c r="F172" s="21"/>
      <c r="G172" s="22">
        <f t="shared" si="2"/>
        <v>0</v>
      </c>
    </row>
    <row r="173" spans="1:7" x14ac:dyDescent="0.25">
      <c r="A173" s="13">
        <v>196</v>
      </c>
      <c r="B173" s="43"/>
      <c r="C173" s="43"/>
      <c r="D173" s="43"/>
      <c r="E173" s="43"/>
      <c r="F173" s="43" t="s">
        <v>129</v>
      </c>
      <c r="G173" s="43" t="str">
        <f t="shared" si="2"/>
        <v/>
      </c>
    </row>
    <row r="174" spans="1:7" ht="31.5" x14ac:dyDescent="0.25">
      <c r="A174" s="13">
        <v>197</v>
      </c>
      <c r="B174" s="46" t="s">
        <v>135</v>
      </c>
      <c r="C174" s="16" t="s">
        <v>136</v>
      </c>
      <c r="D174" s="43"/>
      <c r="E174" s="43"/>
      <c r="F174" s="43"/>
      <c r="G174" s="43"/>
    </row>
    <row r="175" spans="1:7" x14ac:dyDescent="0.25">
      <c r="A175" s="14">
        <v>198</v>
      </c>
      <c r="B175" s="46"/>
      <c r="C175" s="16" t="s">
        <v>137</v>
      </c>
      <c r="D175" s="6" t="s">
        <v>100</v>
      </c>
      <c r="E175" s="6">
        <v>30</v>
      </c>
      <c r="F175" s="21"/>
      <c r="G175" s="22">
        <f t="shared" si="2"/>
        <v>0</v>
      </c>
    </row>
    <row r="176" spans="1:7" x14ac:dyDescent="0.25">
      <c r="A176" s="13">
        <v>199</v>
      </c>
      <c r="B176" s="43"/>
      <c r="C176" s="43"/>
      <c r="D176" s="43"/>
      <c r="E176" s="43"/>
      <c r="F176" s="43" t="s">
        <v>129</v>
      </c>
      <c r="G176" s="43" t="str">
        <f t="shared" si="2"/>
        <v/>
      </c>
    </row>
    <row r="177" spans="1:7" x14ac:dyDescent="0.25">
      <c r="A177" s="13">
        <v>200</v>
      </c>
      <c r="B177" s="46" t="s">
        <v>138</v>
      </c>
      <c r="C177" s="16" t="s">
        <v>120</v>
      </c>
      <c r="D177" s="43"/>
      <c r="E177" s="43"/>
      <c r="F177" s="43"/>
      <c r="G177" s="43"/>
    </row>
    <row r="178" spans="1:7" ht="17.25" customHeight="1" x14ac:dyDescent="0.25">
      <c r="A178" s="14">
        <v>201</v>
      </c>
      <c r="B178" s="46"/>
      <c r="C178" s="16" t="s">
        <v>139</v>
      </c>
      <c r="D178" s="6" t="s">
        <v>140</v>
      </c>
      <c r="E178" s="6">
        <v>2</v>
      </c>
      <c r="F178" s="21"/>
      <c r="G178" s="22">
        <f t="shared" si="2"/>
        <v>0</v>
      </c>
    </row>
    <row r="179" spans="1:7" x14ac:dyDescent="0.25">
      <c r="A179" s="13">
        <v>202</v>
      </c>
      <c r="B179" s="43"/>
      <c r="C179" s="43"/>
      <c r="D179" s="43"/>
      <c r="E179" s="43"/>
      <c r="F179" s="43" t="s">
        <v>129</v>
      </c>
      <c r="G179" s="43" t="str">
        <f t="shared" si="2"/>
        <v/>
      </c>
    </row>
    <row r="180" spans="1:7" ht="31.5" x14ac:dyDescent="0.25">
      <c r="A180" s="13">
        <v>203</v>
      </c>
      <c r="B180" s="46" t="s">
        <v>141</v>
      </c>
      <c r="C180" s="16" t="s">
        <v>236</v>
      </c>
      <c r="D180" s="6"/>
      <c r="E180" s="6"/>
      <c r="F180" s="22" t="s">
        <v>129</v>
      </c>
      <c r="G180" s="22" t="str">
        <f t="shared" si="2"/>
        <v/>
      </c>
    </row>
    <row r="181" spans="1:7" ht="16.5" customHeight="1" x14ac:dyDescent="0.25">
      <c r="A181" s="14">
        <v>204</v>
      </c>
      <c r="B181" s="46"/>
      <c r="C181" s="16" t="s">
        <v>142</v>
      </c>
      <c r="D181" s="6" t="s">
        <v>140</v>
      </c>
      <c r="E181" s="6">
        <v>1</v>
      </c>
      <c r="F181" s="21"/>
      <c r="G181" s="22">
        <f t="shared" si="2"/>
        <v>0</v>
      </c>
    </row>
    <row r="182" spans="1:7" x14ac:dyDescent="0.25">
      <c r="A182" s="13">
        <v>205</v>
      </c>
      <c r="B182" s="43"/>
      <c r="C182" s="43"/>
      <c r="D182" s="43"/>
      <c r="E182" s="43"/>
      <c r="F182" s="43" t="s">
        <v>129</v>
      </c>
      <c r="G182" s="43" t="str">
        <f t="shared" si="2"/>
        <v/>
      </c>
    </row>
    <row r="183" spans="1:7" x14ac:dyDescent="0.25">
      <c r="A183" s="13">
        <v>206</v>
      </c>
      <c r="B183" s="46" t="s">
        <v>143</v>
      </c>
      <c r="C183" s="16" t="s">
        <v>237</v>
      </c>
      <c r="D183" s="43"/>
      <c r="E183" s="43"/>
      <c r="F183" s="43"/>
      <c r="G183" s="43"/>
    </row>
    <row r="184" spans="1:7" ht="19.5" customHeight="1" x14ac:dyDescent="0.25">
      <c r="A184" s="14">
        <v>207</v>
      </c>
      <c r="B184" s="46"/>
      <c r="C184" s="16" t="s">
        <v>142</v>
      </c>
      <c r="D184" s="6" t="s">
        <v>140</v>
      </c>
      <c r="E184" s="6">
        <v>5</v>
      </c>
      <c r="F184" s="21"/>
      <c r="G184" s="22">
        <f t="shared" si="2"/>
        <v>0</v>
      </c>
    </row>
    <row r="185" spans="1:7" x14ac:dyDescent="0.25">
      <c r="A185" s="13">
        <v>208</v>
      </c>
      <c r="B185" s="43"/>
      <c r="C185" s="43"/>
      <c r="D185" s="43"/>
      <c r="E185" s="43"/>
      <c r="F185" s="43" t="s">
        <v>129</v>
      </c>
      <c r="G185" s="43" t="str">
        <f t="shared" si="2"/>
        <v/>
      </c>
    </row>
    <row r="186" spans="1:7" x14ac:dyDescent="0.25">
      <c r="A186" s="13">
        <v>209</v>
      </c>
      <c r="B186" s="46" t="s">
        <v>144</v>
      </c>
      <c r="C186" s="16" t="s">
        <v>145</v>
      </c>
      <c r="D186" s="43"/>
      <c r="E186" s="43"/>
      <c r="F186" s="43"/>
      <c r="G186" s="43"/>
    </row>
    <row r="187" spans="1:7" ht="19.5" customHeight="1" x14ac:dyDescent="0.25">
      <c r="A187" s="14">
        <v>210</v>
      </c>
      <c r="B187" s="46"/>
      <c r="C187" s="16" t="s">
        <v>142</v>
      </c>
      <c r="D187" s="6" t="s">
        <v>140</v>
      </c>
      <c r="E187" s="6">
        <v>1</v>
      </c>
      <c r="F187" s="21"/>
      <c r="G187" s="22">
        <f t="shared" si="2"/>
        <v>0</v>
      </c>
    </row>
    <row r="188" spans="1:7" x14ac:dyDescent="0.25">
      <c r="A188" s="13">
        <v>211</v>
      </c>
      <c r="B188" s="43"/>
      <c r="C188" s="43"/>
      <c r="D188" s="43"/>
      <c r="E188" s="43"/>
      <c r="F188" s="43"/>
      <c r="G188" s="43" t="str">
        <f t="shared" si="2"/>
        <v/>
      </c>
    </row>
    <row r="189" spans="1:7" ht="31.5" x14ac:dyDescent="0.25">
      <c r="A189" s="13">
        <v>212</v>
      </c>
      <c r="B189" s="20" t="s">
        <v>146</v>
      </c>
      <c r="C189" s="16" t="s">
        <v>147</v>
      </c>
      <c r="D189" s="6" t="s">
        <v>23</v>
      </c>
      <c r="E189" s="6">
        <v>1</v>
      </c>
      <c r="F189" s="21"/>
      <c r="G189" s="22">
        <f t="shared" si="2"/>
        <v>0</v>
      </c>
    </row>
    <row r="190" spans="1:7" x14ac:dyDescent="0.25">
      <c r="A190" s="14">
        <v>213</v>
      </c>
      <c r="B190" s="43"/>
      <c r="C190" s="43"/>
      <c r="D190" s="43"/>
      <c r="E190" s="43"/>
      <c r="F190" s="43"/>
      <c r="G190" s="43" t="str">
        <f t="shared" si="2"/>
        <v/>
      </c>
    </row>
    <row r="191" spans="1:7" ht="47.25" x14ac:dyDescent="0.25">
      <c r="A191" s="13">
        <v>214</v>
      </c>
      <c r="B191" s="20" t="s">
        <v>148</v>
      </c>
      <c r="C191" s="16" t="s">
        <v>149</v>
      </c>
      <c r="D191" s="6" t="s">
        <v>23</v>
      </c>
      <c r="E191" s="6">
        <v>1</v>
      </c>
      <c r="F191" s="21"/>
      <c r="G191" s="22">
        <f t="shared" si="2"/>
        <v>0</v>
      </c>
    </row>
    <row r="192" spans="1:7" x14ac:dyDescent="0.25">
      <c r="A192" s="14">
        <v>215</v>
      </c>
      <c r="B192" s="43"/>
      <c r="C192" s="43"/>
      <c r="D192" s="43"/>
      <c r="E192" s="43"/>
      <c r="F192" s="43"/>
      <c r="G192" s="43" t="str">
        <f t="shared" si="2"/>
        <v/>
      </c>
    </row>
    <row r="193" spans="1:7" x14ac:dyDescent="0.25">
      <c r="A193" s="13">
        <v>216</v>
      </c>
      <c r="B193" s="46" t="s">
        <v>150</v>
      </c>
      <c r="C193" s="16" t="s">
        <v>151</v>
      </c>
      <c r="D193" s="43"/>
      <c r="E193" s="43"/>
      <c r="F193" s="43"/>
      <c r="G193" s="43"/>
    </row>
    <row r="194" spans="1:7" x14ac:dyDescent="0.25">
      <c r="A194" s="14">
        <v>217</v>
      </c>
      <c r="B194" s="46"/>
      <c r="C194" s="16" t="s">
        <v>105</v>
      </c>
      <c r="D194" s="6" t="s">
        <v>30</v>
      </c>
      <c r="E194" s="6">
        <v>4</v>
      </c>
      <c r="F194" s="21"/>
      <c r="G194" s="22">
        <f t="shared" si="2"/>
        <v>0</v>
      </c>
    </row>
    <row r="195" spans="1:7" x14ac:dyDescent="0.25">
      <c r="A195" s="13">
        <v>218</v>
      </c>
      <c r="B195" s="43"/>
      <c r="C195" s="43"/>
      <c r="D195" s="43"/>
      <c r="E195" s="43"/>
      <c r="F195" s="43"/>
      <c r="G195" s="43" t="str">
        <f t="shared" si="2"/>
        <v/>
      </c>
    </row>
    <row r="196" spans="1:7" x14ac:dyDescent="0.25">
      <c r="A196" s="13">
        <v>219</v>
      </c>
      <c r="B196" s="20" t="s">
        <v>152</v>
      </c>
      <c r="C196" s="16" t="s">
        <v>153</v>
      </c>
      <c r="D196" s="6" t="s">
        <v>23</v>
      </c>
      <c r="E196" s="6">
        <v>8</v>
      </c>
      <c r="F196" s="21"/>
      <c r="G196" s="22">
        <f t="shared" si="2"/>
        <v>0</v>
      </c>
    </row>
    <row r="197" spans="1:7" x14ac:dyDescent="0.25">
      <c r="A197" s="14">
        <v>220</v>
      </c>
      <c r="B197" s="43"/>
      <c r="C197" s="43"/>
      <c r="D197" s="43"/>
      <c r="E197" s="43"/>
      <c r="F197" s="43"/>
      <c r="G197" s="43" t="str">
        <f t="shared" si="2"/>
        <v/>
      </c>
    </row>
    <row r="198" spans="1:7" ht="31.5" x14ac:dyDescent="0.25">
      <c r="A198" s="13">
        <v>221</v>
      </c>
      <c r="B198" s="20" t="s">
        <v>154</v>
      </c>
      <c r="C198" s="16" t="s">
        <v>155</v>
      </c>
      <c r="D198" s="6" t="s">
        <v>30</v>
      </c>
      <c r="E198" s="6">
        <v>3</v>
      </c>
      <c r="F198" s="21"/>
      <c r="G198" s="22">
        <f t="shared" si="2"/>
        <v>0</v>
      </c>
    </row>
    <row r="199" spans="1:7" x14ac:dyDescent="0.25">
      <c r="A199" s="14">
        <v>222</v>
      </c>
      <c r="B199" s="43"/>
      <c r="C199" s="43"/>
      <c r="D199" s="43"/>
      <c r="E199" s="43"/>
      <c r="F199" s="43"/>
      <c r="G199" s="43" t="str">
        <f t="shared" si="2"/>
        <v/>
      </c>
    </row>
    <row r="200" spans="1:7" x14ac:dyDescent="0.25">
      <c r="A200" s="13">
        <v>223</v>
      </c>
      <c r="B200" s="20" t="s">
        <v>156</v>
      </c>
      <c r="C200" s="16" t="s">
        <v>157</v>
      </c>
      <c r="D200" s="6" t="s">
        <v>30</v>
      </c>
      <c r="E200" s="6">
        <v>10</v>
      </c>
      <c r="F200" s="21"/>
      <c r="G200" s="22">
        <f>IF(E200&lt;&gt;"",E200*F200,"")</f>
        <v>0</v>
      </c>
    </row>
    <row r="201" spans="1:7" x14ac:dyDescent="0.25">
      <c r="A201" s="14">
        <v>224</v>
      </c>
      <c r="B201" s="43"/>
      <c r="C201" s="43"/>
      <c r="D201" s="43"/>
      <c r="E201" s="43"/>
      <c r="F201" s="43"/>
      <c r="G201" s="43" t="str">
        <f t="shared" si="2"/>
        <v/>
      </c>
    </row>
    <row r="202" spans="1:7" x14ac:dyDescent="0.25">
      <c r="A202" s="13">
        <v>225</v>
      </c>
      <c r="B202" s="20" t="s">
        <v>158</v>
      </c>
      <c r="C202" s="16" t="s">
        <v>159</v>
      </c>
      <c r="D202" s="6" t="s">
        <v>23</v>
      </c>
      <c r="E202" s="6">
        <v>1</v>
      </c>
      <c r="F202" s="21"/>
      <c r="G202" s="22">
        <f t="shared" si="2"/>
        <v>0</v>
      </c>
    </row>
    <row r="203" spans="1:7" x14ac:dyDescent="0.25">
      <c r="A203" s="14">
        <v>226</v>
      </c>
      <c r="B203" s="43"/>
      <c r="C203" s="43"/>
      <c r="D203" s="43"/>
      <c r="E203" s="43"/>
      <c r="F203" s="43"/>
      <c r="G203" s="43" t="str">
        <f t="shared" si="2"/>
        <v/>
      </c>
    </row>
    <row r="204" spans="1:7" x14ac:dyDescent="0.25">
      <c r="A204" s="13">
        <v>227</v>
      </c>
      <c r="B204" s="20" t="s">
        <v>160</v>
      </c>
      <c r="C204" s="16" t="s">
        <v>161</v>
      </c>
      <c r="D204" s="6" t="s">
        <v>23</v>
      </c>
      <c r="E204" s="6">
        <v>1</v>
      </c>
      <c r="F204" s="21"/>
      <c r="G204" s="22">
        <f t="shared" si="2"/>
        <v>0</v>
      </c>
    </row>
    <row r="205" spans="1:7" x14ac:dyDescent="0.25">
      <c r="A205" s="14">
        <v>228</v>
      </c>
      <c r="B205" s="43"/>
      <c r="C205" s="43"/>
      <c r="D205" s="43"/>
      <c r="E205" s="43"/>
      <c r="F205" s="43"/>
      <c r="G205" s="43" t="str">
        <f t="shared" si="2"/>
        <v/>
      </c>
    </row>
    <row r="206" spans="1:7" x14ac:dyDescent="0.25">
      <c r="A206" s="13">
        <v>229</v>
      </c>
      <c r="B206" s="20" t="s">
        <v>162</v>
      </c>
      <c r="C206" s="16" t="s">
        <v>163</v>
      </c>
      <c r="D206" s="6" t="s">
        <v>23</v>
      </c>
      <c r="E206" s="6">
        <v>1</v>
      </c>
      <c r="F206" s="21"/>
      <c r="G206" s="22">
        <f t="shared" si="2"/>
        <v>0</v>
      </c>
    </row>
    <row r="207" spans="1:7" x14ac:dyDescent="0.25">
      <c r="A207" s="14">
        <v>230</v>
      </c>
      <c r="B207" s="43"/>
      <c r="C207" s="43"/>
      <c r="D207" s="43"/>
      <c r="E207" s="43"/>
      <c r="F207" s="43"/>
      <c r="G207" s="43" t="str">
        <f t="shared" si="2"/>
        <v/>
      </c>
    </row>
    <row r="208" spans="1:7" ht="31.5" x14ac:dyDescent="0.25">
      <c r="A208" s="13">
        <v>231</v>
      </c>
      <c r="B208" s="20" t="s">
        <v>164</v>
      </c>
      <c r="C208" s="16" t="s">
        <v>238</v>
      </c>
      <c r="D208" s="6" t="s">
        <v>23</v>
      </c>
      <c r="E208" s="6">
        <v>1</v>
      </c>
      <c r="F208" s="21"/>
      <c r="G208" s="22">
        <f t="shared" si="2"/>
        <v>0</v>
      </c>
    </row>
    <row r="209" spans="1:7" x14ac:dyDescent="0.25">
      <c r="A209" s="13">
        <v>233</v>
      </c>
      <c r="B209" s="43"/>
      <c r="C209" s="43"/>
      <c r="D209" s="43"/>
      <c r="E209" s="43"/>
      <c r="F209" s="43"/>
      <c r="G209" s="43" t="str">
        <f t="shared" si="2"/>
        <v/>
      </c>
    </row>
    <row r="210" spans="1:7" ht="31.5" x14ac:dyDescent="0.25">
      <c r="A210" s="13">
        <v>234</v>
      </c>
      <c r="B210" s="20" t="s">
        <v>165</v>
      </c>
      <c r="C210" s="16" t="s">
        <v>166</v>
      </c>
      <c r="D210" s="6" t="s">
        <v>21</v>
      </c>
      <c r="E210" s="6">
        <v>5</v>
      </c>
      <c r="F210" s="21"/>
      <c r="G210" s="22">
        <f t="shared" si="2"/>
        <v>0</v>
      </c>
    </row>
    <row r="211" spans="1:7" x14ac:dyDescent="0.25">
      <c r="A211" s="14">
        <v>235</v>
      </c>
      <c r="B211" s="43"/>
      <c r="C211" s="43"/>
      <c r="D211" s="43"/>
      <c r="E211" s="43"/>
      <c r="F211" s="43"/>
      <c r="G211" s="43" t="str">
        <f t="shared" si="2"/>
        <v/>
      </c>
    </row>
    <row r="212" spans="1:7" x14ac:dyDescent="0.25">
      <c r="A212" s="13">
        <v>236</v>
      </c>
      <c r="B212" s="20" t="s">
        <v>167</v>
      </c>
      <c r="C212" s="16" t="s">
        <v>168</v>
      </c>
      <c r="D212" s="6" t="s">
        <v>23</v>
      </c>
      <c r="E212" s="6">
        <v>1</v>
      </c>
      <c r="F212" s="21"/>
      <c r="G212" s="22">
        <f t="shared" si="2"/>
        <v>0</v>
      </c>
    </row>
    <row r="213" spans="1:7" x14ac:dyDescent="0.25">
      <c r="A213" s="14">
        <v>237</v>
      </c>
      <c r="B213" s="43"/>
      <c r="C213" s="43"/>
      <c r="D213" s="43"/>
      <c r="E213" s="43"/>
      <c r="F213" s="43"/>
      <c r="G213" s="43" t="str">
        <f t="shared" si="2"/>
        <v/>
      </c>
    </row>
    <row r="214" spans="1:7" x14ac:dyDescent="0.25">
      <c r="A214" s="13">
        <v>238</v>
      </c>
      <c r="B214" s="20" t="s">
        <v>169</v>
      </c>
      <c r="C214" s="16" t="s">
        <v>170</v>
      </c>
      <c r="D214" s="6" t="s">
        <v>23</v>
      </c>
      <c r="E214" s="6">
        <v>1</v>
      </c>
      <c r="F214" s="21"/>
      <c r="G214" s="22">
        <f t="shared" si="2"/>
        <v>0</v>
      </c>
    </row>
    <row r="215" spans="1:7" x14ac:dyDescent="0.25">
      <c r="A215" s="14">
        <v>239</v>
      </c>
      <c r="B215" s="43"/>
      <c r="C215" s="43"/>
      <c r="D215" s="43"/>
      <c r="E215" s="43"/>
      <c r="F215" s="43"/>
      <c r="G215" s="43" t="str">
        <f t="shared" si="2"/>
        <v/>
      </c>
    </row>
    <row r="216" spans="1:7" x14ac:dyDescent="0.25">
      <c r="A216" s="13">
        <v>240</v>
      </c>
      <c r="B216" s="20" t="s">
        <v>171</v>
      </c>
      <c r="C216" s="16" t="s">
        <v>172</v>
      </c>
      <c r="D216" s="6" t="s">
        <v>23</v>
      </c>
      <c r="E216" s="6">
        <v>1</v>
      </c>
      <c r="F216" s="21"/>
      <c r="G216" s="22">
        <f>IF(E216&lt;&gt;"",E216*F216,"")</f>
        <v>0</v>
      </c>
    </row>
    <row r="217" spans="1:7" x14ac:dyDescent="0.25">
      <c r="A217" s="14">
        <v>241</v>
      </c>
      <c r="B217" s="43"/>
      <c r="C217" s="43"/>
      <c r="D217" s="43"/>
      <c r="E217" s="43"/>
      <c r="F217" s="43"/>
      <c r="G217" s="43" t="str">
        <f t="shared" si="2"/>
        <v/>
      </c>
    </row>
    <row r="218" spans="1:7" ht="31.5" x14ac:dyDescent="0.25">
      <c r="A218" s="13">
        <v>242</v>
      </c>
      <c r="B218" s="20" t="s">
        <v>173</v>
      </c>
      <c r="C218" s="16" t="s">
        <v>174</v>
      </c>
      <c r="D218" s="6" t="s">
        <v>21</v>
      </c>
      <c r="E218" s="6">
        <v>4</v>
      </c>
      <c r="F218" s="21"/>
      <c r="G218" s="22">
        <f t="shared" ref="G218:G244" si="3">IF(E218&lt;&gt;"",E218*F218,"")</f>
        <v>0</v>
      </c>
    </row>
    <row r="219" spans="1:7" x14ac:dyDescent="0.25">
      <c r="A219" s="14">
        <v>243</v>
      </c>
      <c r="B219" s="43"/>
      <c r="C219" s="43"/>
      <c r="D219" s="43"/>
      <c r="E219" s="43"/>
      <c r="F219" s="43"/>
      <c r="G219" s="43" t="str">
        <f t="shared" si="3"/>
        <v/>
      </c>
    </row>
    <row r="220" spans="1:7" x14ac:dyDescent="0.25">
      <c r="A220" s="13">
        <v>244</v>
      </c>
      <c r="B220" s="20" t="s">
        <v>175</v>
      </c>
      <c r="C220" s="16" t="s">
        <v>176</v>
      </c>
      <c r="D220" s="6" t="s">
        <v>23</v>
      </c>
      <c r="E220" s="6">
        <v>1</v>
      </c>
      <c r="F220" s="21"/>
      <c r="G220" s="22">
        <f t="shared" si="3"/>
        <v>0</v>
      </c>
    </row>
    <row r="221" spans="1:7" x14ac:dyDescent="0.25">
      <c r="A221" s="14">
        <v>245</v>
      </c>
      <c r="B221" s="43"/>
      <c r="C221" s="44"/>
      <c r="D221" s="43"/>
      <c r="E221" s="43"/>
      <c r="F221" s="43"/>
      <c r="G221" s="43" t="str">
        <f t="shared" si="3"/>
        <v/>
      </c>
    </row>
    <row r="222" spans="1:7" x14ac:dyDescent="0.25">
      <c r="A222" s="13">
        <v>246</v>
      </c>
      <c r="B222" s="45" t="s">
        <v>177</v>
      </c>
      <c r="C222" s="23" t="s">
        <v>239</v>
      </c>
      <c r="D222" s="42" t="s">
        <v>129</v>
      </c>
      <c r="E222" s="43"/>
      <c r="F222" s="43"/>
      <c r="G222" s="43"/>
    </row>
    <row r="223" spans="1:7" x14ac:dyDescent="0.25">
      <c r="A223" s="14">
        <v>247</v>
      </c>
      <c r="B223" s="45"/>
      <c r="C223" s="28" t="s">
        <v>178</v>
      </c>
      <c r="D223" s="42"/>
      <c r="E223" s="43"/>
      <c r="F223" s="43"/>
      <c r="G223" s="43"/>
    </row>
    <row r="224" spans="1:7" x14ac:dyDescent="0.25">
      <c r="A224" s="13">
        <v>248</v>
      </c>
      <c r="B224" s="45"/>
      <c r="C224" s="28" t="s">
        <v>179</v>
      </c>
      <c r="D224" s="42"/>
      <c r="E224" s="43"/>
      <c r="F224" s="43"/>
      <c r="G224" s="43"/>
    </row>
    <row r="225" spans="1:7" x14ac:dyDescent="0.25">
      <c r="A225" s="13">
        <v>249</v>
      </c>
      <c r="B225" s="45"/>
      <c r="C225" s="28" t="s">
        <v>180</v>
      </c>
      <c r="D225" s="42"/>
      <c r="E225" s="43"/>
      <c r="F225" s="43"/>
      <c r="G225" s="43"/>
    </row>
    <row r="226" spans="1:7" ht="15.75" customHeight="1" x14ac:dyDescent="0.25">
      <c r="A226" s="13">
        <v>250</v>
      </c>
      <c r="B226" s="45"/>
      <c r="C226" s="29" t="s">
        <v>181</v>
      </c>
      <c r="D226" s="42"/>
      <c r="E226" s="43"/>
      <c r="F226" s="43"/>
      <c r="G226" s="43"/>
    </row>
    <row r="227" spans="1:7" x14ac:dyDescent="0.25">
      <c r="A227" s="13">
        <v>251</v>
      </c>
      <c r="B227" s="46"/>
      <c r="C227" s="26" t="s">
        <v>240</v>
      </c>
      <c r="D227" s="6" t="s">
        <v>23</v>
      </c>
      <c r="E227" s="6">
        <v>1</v>
      </c>
      <c r="F227" s="21"/>
      <c r="G227" s="22">
        <f t="shared" si="3"/>
        <v>0</v>
      </c>
    </row>
    <row r="228" spans="1:7" x14ac:dyDescent="0.25">
      <c r="A228" s="13">
        <v>252</v>
      </c>
      <c r="B228" s="43"/>
      <c r="C228" s="43"/>
      <c r="D228" s="43"/>
      <c r="E228" s="43"/>
      <c r="F228" s="43"/>
      <c r="G228" s="43" t="str">
        <f t="shared" si="3"/>
        <v/>
      </c>
    </row>
    <row r="229" spans="1:7" x14ac:dyDescent="0.25">
      <c r="A229" s="13">
        <v>253</v>
      </c>
      <c r="B229" s="46" t="s">
        <v>182</v>
      </c>
      <c r="C229" s="16" t="s">
        <v>241</v>
      </c>
      <c r="D229" s="43"/>
      <c r="E229" s="43"/>
      <c r="F229" s="43"/>
      <c r="G229" s="43"/>
    </row>
    <row r="230" spans="1:7" x14ac:dyDescent="0.25">
      <c r="A230" s="14">
        <v>254</v>
      </c>
      <c r="B230" s="46"/>
      <c r="C230" s="16" t="s">
        <v>183</v>
      </c>
      <c r="D230" s="6" t="s">
        <v>23</v>
      </c>
      <c r="E230" s="6">
        <v>2</v>
      </c>
      <c r="F230" s="21"/>
      <c r="G230" s="22">
        <f t="shared" si="3"/>
        <v>0</v>
      </c>
    </row>
    <row r="231" spans="1:7" x14ac:dyDescent="0.25">
      <c r="A231" s="13">
        <v>255</v>
      </c>
      <c r="B231" s="46"/>
      <c r="C231" s="16" t="s">
        <v>184</v>
      </c>
      <c r="D231" s="6" t="s">
        <v>23</v>
      </c>
      <c r="E231" s="6">
        <v>2</v>
      </c>
      <c r="F231" s="21"/>
      <c r="G231" s="22">
        <f t="shared" si="3"/>
        <v>0</v>
      </c>
    </row>
    <row r="232" spans="1:7" x14ac:dyDescent="0.25">
      <c r="A232" s="13">
        <v>256</v>
      </c>
      <c r="B232" s="43"/>
      <c r="C232" s="43"/>
      <c r="D232" s="43"/>
      <c r="E232" s="43"/>
      <c r="F232" s="43"/>
      <c r="G232" s="43" t="str">
        <f t="shared" si="3"/>
        <v/>
      </c>
    </row>
    <row r="233" spans="1:7" ht="31.5" x14ac:dyDescent="0.25">
      <c r="A233" s="13">
        <v>257</v>
      </c>
      <c r="B233" s="20" t="s">
        <v>185</v>
      </c>
      <c r="C233" s="16" t="s">
        <v>186</v>
      </c>
      <c r="D233" s="6" t="s">
        <v>23</v>
      </c>
      <c r="E233" s="6">
        <v>1</v>
      </c>
      <c r="F233" s="21"/>
      <c r="G233" s="22">
        <f t="shared" si="3"/>
        <v>0</v>
      </c>
    </row>
    <row r="234" spans="1:7" x14ac:dyDescent="0.25">
      <c r="A234" s="14">
        <v>258</v>
      </c>
      <c r="B234" s="43"/>
      <c r="C234" s="43"/>
      <c r="D234" s="43"/>
      <c r="E234" s="43"/>
      <c r="F234" s="43"/>
      <c r="G234" s="43" t="str">
        <f t="shared" si="3"/>
        <v/>
      </c>
    </row>
    <row r="235" spans="1:7" ht="17.25" customHeight="1" x14ac:dyDescent="0.25">
      <c r="A235" s="13">
        <v>259</v>
      </c>
      <c r="B235" s="20" t="s">
        <v>187</v>
      </c>
      <c r="C235" s="16" t="s">
        <v>242</v>
      </c>
      <c r="D235" s="6" t="s">
        <v>23</v>
      </c>
      <c r="E235" s="6">
        <v>1</v>
      </c>
      <c r="F235" s="21"/>
      <c r="G235" s="22">
        <f t="shared" si="3"/>
        <v>0</v>
      </c>
    </row>
    <row r="236" spans="1:7" x14ac:dyDescent="0.25">
      <c r="A236" s="14">
        <v>260</v>
      </c>
      <c r="B236" s="43"/>
      <c r="C236" s="43"/>
      <c r="D236" s="43"/>
      <c r="E236" s="43"/>
      <c r="F236" s="43"/>
      <c r="G236" s="43" t="str">
        <f t="shared" si="3"/>
        <v/>
      </c>
    </row>
    <row r="237" spans="1:7" x14ac:dyDescent="0.25">
      <c r="A237" s="13">
        <v>261</v>
      </c>
      <c r="B237" s="20" t="s">
        <v>188</v>
      </c>
      <c r="C237" s="16" t="s">
        <v>243</v>
      </c>
      <c r="D237" s="6" t="s">
        <v>23</v>
      </c>
      <c r="E237" s="6">
        <v>2</v>
      </c>
      <c r="F237" s="21"/>
      <c r="G237" s="22">
        <f t="shared" si="3"/>
        <v>0</v>
      </c>
    </row>
    <row r="238" spans="1:7" x14ac:dyDescent="0.25">
      <c r="A238" s="14">
        <v>262</v>
      </c>
      <c r="B238" s="43"/>
      <c r="C238" s="43"/>
      <c r="D238" s="43"/>
      <c r="E238" s="43"/>
      <c r="F238" s="43"/>
      <c r="G238" s="43" t="str">
        <f t="shared" si="3"/>
        <v/>
      </c>
    </row>
    <row r="239" spans="1:7" s="2" customFormat="1" x14ac:dyDescent="0.25">
      <c r="A239" s="15">
        <v>263</v>
      </c>
      <c r="B239" s="30"/>
      <c r="C239" s="31" t="s">
        <v>204</v>
      </c>
      <c r="D239" s="61" t="s">
        <v>189</v>
      </c>
      <c r="E239" s="62"/>
      <c r="F239" s="63"/>
      <c r="G239" s="12">
        <f>SUM($G$27:$G$238)</f>
        <v>0</v>
      </c>
    </row>
    <row r="240" spans="1:7" x14ac:dyDescent="0.25">
      <c r="A240" s="15">
        <v>264</v>
      </c>
      <c r="B240" s="43"/>
      <c r="C240" s="43"/>
      <c r="D240" s="43"/>
      <c r="E240" s="43"/>
      <c r="F240" s="43"/>
      <c r="G240" s="43" t="str">
        <f t="shared" si="3"/>
        <v/>
      </c>
    </row>
    <row r="241" spans="1:7" x14ac:dyDescent="0.25">
      <c r="A241" s="13">
        <v>265</v>
      </c>
      <c r="B241" s="20" t="s">
        <v>190</v>
      </c>
      <c r="C241" s="16" t="s">
        <v>191</v>
      </c>
      <c r="D241" s="6" t="s">
        <v>192</v>
      </c>
      <c r="E241" s="6">
        <v>3</v>
      </c>
      <c r="F241" s="34" t="s">
        <v>244</v>
      </c>
      <c r="G241" s="22">
        <f>IFERROR(IF(F241="DA",E241/100*$G$239,""),"")</f>
        <v>0</v>
      </c>
    </row>
    <row r="242" spans="1:7" x14ac:dyDescent="0.25">
      <c r="A242" s="14">
        <v>268</v>
      </c>
      <c r="B242" s="43"/>
      <c r="C242" s="43"/>
      <c r="D242" s="43"/>
      <c r="E242" s="43"/>
      <c r="F242" s="43"/>
      <c r="G242" s="43" t="str">
        <f t="shared" si="3"/>
        <v/>
      </c>
    </row>
    <row r="243" spans="1:7" x14ac:dyDescent="0.25">
      <c r="A243" s="13">
        <v>269</v>
      </c>
      <c r="B243" s="20" t="s">
        <v>193</v>
      </c>
      <c r="C243" s="16" t="s">
        <v>213</v>
      </c>
      <c r="D243" s="6" t="s">
        <v>192</v>
      </c>
      <c r="E243" s="6">
        <v>1.5</v>
      </c>
      <c r="F243" s="34" t="s">
        <v>244</v>
      </c>
      <c r="G243" s="22">
        <f>IFERROR(IF(F243="DA",E243/100*$G$239,""),"")</f>
        <v>0</v>
      </c>
    </row>
    <row r="244" spans="1:7" x14ac:dyDescent="0.25">
      <c r="A244" s="14">
        <v>270</v>
      </c>
      <c r="B244" s="43"/>
      <c r="C244" s="43"/>
      <c r="D244" s="43"/>
      <c r="E244" s="43"/>
      <c r="F244" s="43"/>
      <c r="G244" s="43" t="str">
        <f t="shared" si="3"/>
        <v/>
      </c>
    </row>
    <row r="245" spans="1:7" ht="31.5" x14ac:dyDescent="0.25">
      <c r="A245" s="13">
        <v>271</v>
      </c>
      <c r="B245" s="20" t="s">
        <v>194</v>
      </c>
      <c r="C245" s="16" t="s">
        <v>195</v>
      </c>
      <c r="D245" s="6" t="s">
        <v>192</v>
      </c>
      <c r="E245" s="6">
        <v>3</v>
      </c>
      <c r="F245" s="38" t="s">
        <v>244</v>
      </c>
      <c r="G245" s="39">
        <f>IFERROR(IF(F245="DA",E245/100*$G$239,""),"")</f>
        <v>0</v>
      </c>
    </row>
    <row r="246" spans="1:7" x14ac:dyDescent="0.25">
      <c r="A246" s="14">
        <v>272</v>
      </c>
    </row>
    <row r="247" spans="1:7" x14ac:dyDescent="0.25">
      <c r="A247" s="13">
        <v>283</v>
      </c>
    </row>
    <row r="248" spans="1:7" s="4" customFormat="1" x14ac:dyDescent="0.25">
      <c r="A248" s="13">
        <v>284</v>
      </c>
      <c r="B248" s="3"/>
      <c r="C248" s="51" t="s">
        <v>207</v>
      </c>
      <c r="D248" s="51"/>
      <c r="E248" s="52"/>
      <c r="F248" s="47">
        <f>SUM($G$241:$G$245)+$G$239</f>
        <v>0</v>
      </c>
      <c r="G248" s="48"/>
    </row>
    <row r="249" spans="1:7" s="4" customFormat="1" x14ac:dyDescent="0.25">
      <c r="A249" s="13">
        <v>285</v>
      </c>
      <c r="B249" s="3"/>
      <c r="C249" s="8" t="s">
        <v>208</v>
      </c>
      <c r="D249" s="6" t="s">
        <v>192</v>
      </c>
      <c r="E249" s="35">
        <v>10</v>
      </c>
      <c r="F249" s="47">
        <f>ROUND(F248*E249/100,2)</f>
        <v>0</v>
      </c>
      <c r="G249" s="48"/>
    </row>
    <row r="250" spans="1:7" s="4" customFormat="1" ht="16.5" thickBot="1" x14ac:dyDescent="0.3">
      <c r="A250" s="13">
        <v>286</v>
      </c>
      <c r="B250" s="3"/>
      <c r="C250" s="9" t="s">
        <v>209</v>
      </c>
      <c r="D250" s="7" t="s">
        <v>192</v>
      </c>
      <c r="E250" s="7">
        <v>22</v>
      </c>
      <c r="F250" s="49">
        <f>ROUND((F248-F249)*E250/100,2)</f>
        <v>0</v>
      </c>
      <c r="G250" s="50"/>
    </row>
    <row r="251" spans="1:7" s="5" customFormat="1" ht="20.25" thickTop="1" thickBot="1" x14ac:dyDescent="0.35">
      <c r="A251" s="13">
        <v>287</v>
      </c>
      <c r="B251" s="32"/>
      <c r="C251" s="54" t="s">
        <v>210</v>
      </c>
      <c r="D251" s="54"/>
      <c r="E251" s="55"/>
      <c r="F251" s="53">
        <f>F248-F249+F250</f>
        <v>0</v>
      </c>
      <c r="G251" s="53"/>
    </row>
    <row r="252" spans="1:7" ht="16.5" thickTop="1" x14ac:dyDescent="0.25">
      <c r="A252" s="15"/>
    </row>
  </sheetData>
  <sheetProtection algorithmName="SHA-512" hashValue="lHKzwrTvLYUFgt9dBKE5Y6bGOuTRuuh1knuRCjETzwb00gUAMSWdRkcDxpHU/N4pmujTl5bsHmk6fNKKFePAzQ==" saltValue="14DjJ2OBEcHvC8QUCsA4XQ==" spinCount="100000" sheet="1" selectLockedCells="1"/>
  <mergeCells count="139">
    <mergeCell ref="F251:G251"/>
    <mergeCell ref="C251:E251"/>
    <mergeCell ref="B49:B51"/>
    <mergeCell ref="D49:G49"/>
    <mergeCell ref="D239:F239"/>
    <mergeCell ref="B6:C6"/>
    <mergeCell ref="F248:G248"/>
    <mergeCell ref="D111:G111"/>
    <mergeCell ref="D100:G100"/>
    <mergeCell ref="B67:B69"/>
    <mergeCell ref="B63:B65"/>
    <mergeCell ref="B71:B74"/>
    <mergeCell ref="B193:B194"/>
    <mergeCell ref="D163:G163"/>
    <mergeCell ref="D160:G160"/>
    <mergeCell ref="D157:G157"/>
    <mergeCell ref="D152:G152"/>
    <mergeCell ref="D148:G148"/>
    <mergeCell ref="D144:G144"/>
    <mergeCell ref="B221:G221"/>
    <mergeCell ref="D222:G226"/>
    <mergeCell ref="D229:G229"/>
    <mergeCell ref="B229:B231"/>
    <mergeCell ref="B26:G26"/>
    <mergeCell ref="F249:G249"/>
    <mergeCell ref="F250:G250"/>
    <mergeCell ref="B163:B164"/>
    <mergeCell ref="B166:B167"/>
    <mergeCell ref="B171:B172"/>
    <mergeCell ref="B174:B175"/>
    <mergeCell ref="B177:B178"/>
    <mergeCell ref="B180:B181"/>
    <mergeCell ref="B228:G228"/>
    <mergeCell ref="B232:G232"/>
    <mergeCell ref="B234:G234"/>
    <mergeCell ref="B219:G219"/>
    <mergeCell ref="B217:G217"/>
    <mergeCell ref="B168:G168"/>
    <mergeCell ref="B170:G170"/>
    <mergeCell ref="B173:G173"/>
    <mergeCell ref="B176:G176"/>
    <mergeCell ref="B179:G179"/>
    <mergeCell ref="C248:E248"/>
    <mergeCell ref="B190:G190"/>
    <mergeCell ref="B192:G192"/>
    <mergeCell ref="B195:G195"/>
    <mergeCell ref="B183:B184"/>
    <mergeCell ref="B240:G240"/>
    <mergeCell ref="B242:G242"/>
    <mergeCell ref="B244:G244"/>
    <mergeCell ref="B236:G236"/>
    <mergeCell ref="B238:G238"/>
    <mergeCell ref="B160:B161"/>
    <mergeCell ref="D174:G174"/>
    <mergeCell ref="D171:G171"/>
    <mergeCell ref="D166:G166"/>
    <mergeCell ref="D177:G177"/>
    <mergeCell ref="B222:B227"/>
    <mergeCell ref="B100:B109"/>
    <mergeCell ref="B111:B120"/>
    <mergeCell ref="B122:B124"/>
    <mergeCell ref="B126:B131"/>
    <mergeCell ref="B144:B146"/>
    <mergeCell ref="B209:G209"/>
    <mergeCell ref="B213:G213"/>
    <mergeCell ref="B211:G211"/>
    <mergeCell ref="B215:G215"/>
    <mergeCell ref="B197:G197"/>
    <mergeCell ref="B199:G199"/>
    <mergeCell ref="B201:G201"/>
    <mergeCell ref="B203:G203"/>
    <mergeCell ref="B205:G205"/>
    <mergeCell ref="B207:G207"/>
    <mergeCell ref="B182:G182"/>
    <mergeCell ref="B185:G185"/>
    <mergeCell ref="B188:G188"/>
    <mergeCell ref="D193:G193"/>
    <mergeCell ref="D186:G186"/>
    <mergeCell ref="D183:G183"/>
    <mergeCell ref="B110:G110"/>
    <mergeCell ref="B121:G121"/>
    <mergeCell ref="B125:G125"/>
    <mergeCell ref="B132:G132"/>
    <mergeCell ref="B137:G137"/>
    <mergeCell ref="B141:G141"/>
    <mergeCell ref="D138:G138"/>
    <mergeCell ref="D133:G133"/>
    <mergeCell ref="D126:G126"/>
    <mergeCell ref="D122:G122"/>
    <mergeCell ref="B186:B187"/>
    <mergeCell ref="B165:G165"/>
    <mergeCell ref="B143:G143"/>
    <mergeCell ref="B147:G147"/>
    <mergeCell ref="B151:G151"/>
    <mergeCell ref="B156:G156"/>
    <mergeCell ref="B159:G159"/>
    <mergeCell ref="B162:G162"/>
    <mergeCell ref="B148:B150"/>
    <mergeCell ref="B152:B155"/>
    <mergeCell ref="B157:B158"/>
    <mergeCell ref="B85:G85"/>
    <mergeCell ref="B89:G89"/>
    <mergeCell ref="B93:G93"/>
    <mergeCell ref="B95:G95"/>
    <mergeCell ref="B97:G97"/>
    <mergeCell ref="B99:G99"/>
    <mergeCell ref="B90:B92"/>
    <mergeCell ref="B86:B88"/>
    <mergeCell ref="B60:G60"/>
    <mergeCell ref="B62:G62"/>
    <mergeCell ref="B66:G66"/>
    <mergeCell ref="B70:G70"/>
    <mergeCell ref="B75:G75"/>
    <mergeCell ref="B80:G80"/>
    <mergeCell ref="D86:G87"/>
    <mergeCell ref="D90:G91"/>
    <mergeCell ref="D81:G83"/>
    <mergeCell ref="B81:B84"/>
    <mergeCell ref="B44:G44"/>
    <mergeCell ref="B46:G46"/>
    <mergeCell ref="B48:G48"/>
    <mergeCell ref="B52:G52"/>
    <mergeCell ref="B54:G54"/>
    <mergeCell ref="B56:G56"/>
    <mergeCell ref="B58:G58"/>
    <mergeCell ref="B76:B79"/>
    <mergeCell ref="D76:G78"/>
    <mergeCell ref="D71:G73"/>
    <mergeCell ref="D67:G68"/>
    <mergeCell ref="D63:G64"/>
    <mergeCell ref="D31:G33"/>
    <mergeCell ref="B28:G28"/>
    <mergeCell ref="B30:G30"/>
    <mergeCell ref="B31:B34"/>
    <mergeCell ref="B35:G35"/>
    <mergeCell ref="B40:G40"/>
    <mergeCell ref="D36:G38"/>
    <mergeCell ref="B36:B39"/>
    <mergeCell ref="B42:G42"/>
  </mergeCells>
  <conditionalFormatting sqref="F2:F25 F27:F246">
    <cfRule type="expression" dxfId="1" priority="2">
      <formula>$E2&lt;&gt;""</formula>
    </cfRule>
  </conditionalFormatting>
  <conditionalFormatting sqref="E249">
    <cfRule type="expression" dxfId="0" priority="1">
      <formula>$D$249&lt;&gt;0</formula>
    </cfRule>
  </conditionalFormatting>
  <dataValidations count="1">
    <dataValidation type="list" allowBlank="1" showInputMessage="1" showErrorMessage="1" sqref="F241 F243 F245" xr:uid="{9656193C-C892-4E09-B7B7-41033A59F70C}">
      <formula1>"DA,NE"</formula1>
    </dataValidation>
  </dataValidations>
  <pageMargins left="0.59055118110236227" right="0.19685039370078741" top="0.94488188976377963" bottom="0.39370078740157483" header="0.31496062992125984" footer="0.19685039370078741"/>
  <pageSetup paperSize="9" scale="65" fitToHeight="20" orientation="portrait" errors="blank" r:id="rId1"/>
  <headerFooter>
    <oddHeader>&amp;L&amp;G</oddHeader>
    <oddFooter>&amp;R&amp;P/&amp;N</oddFooter>
  </headerFooter>
  <rowBreaks count="5" manualBreakCount="5">
    <brk id="25" min="1" max="6" man="1"/>
    <brk id="53" min="1" max="6" man="1"/>
    <brk id="98" min="1" max="6" man="1"/>
    <brk id="158" min="1" max="6" man="1"/>
    <brk id="212" min="1" max="6" man="1"/>
  </rowBreaks>
  <ignoredErrors>
    <ignoredError sqref="G239" formula="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  s t a n d a l o n e = " n o " ? > < D a t a M a s h u p   x m l n s = " h t t p : / / s c h e m a s . m i c r o s o f t . c o m / D a t a M a s h u p " > A A A A A L 8 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t e Y e H K s A A A D 2 A A A A E g A A A E N v b m Z p Z y 9 Q Y W N r Y W d l L n h t b H q / e 7 + N f U V u j k J Z a l F x Z n 6 e r Z K h n o G S Q n F J Y l 5 K Y k 5 + X q q t U l 6 + k r 0 d L 5 d N Q G J y d m J 6 q g J Q d V 6 x V U V x i q 1 S R k l J g Z W + f n l 5 u V 6 5 s V 5 + U b q + k Y G B o X 6 E r 0 9 w c k Z q b q I S X H E m Y c W 6 m X k g a 5 N T l e x s w i C u s T P S s z T V M z M B u s l G H y Z m 4 5 u Z h 5 A 3 A s q B Z J E E b Z x L c 0 p K i 1 L t i n N 0 g z 1 t 9 G F c G 3 2 o F + w A A A A A / / 8 D A F B L A w Q U A A I A C A A A A C E A 5 p N V 4 9 A B A A C p B g A A E w A A A E Z v c m 1 1 b G F z L 1 N l Y 3 R p b 2 4 x L m 3 s k 9 F q E 0 E U h u 8 D e Y f D e p P A b m i i b U X J h W Q r B i k G N 6 1 g N s h J c k y n O 3 t m m Z k N i S G P 4 E P 0 X e p 7 O d u 0 p r Y d V B Q v x L l Z 9 m d m z v / 9 z G 9 o a o V i S L b f 9 v N 6 r V 4 z Z 6 h p B o + C O I b j B C L Q l G E h b C l x K s 4 x g C 5 I s v U a u H U q t P s 9 W k 5 J t t 4 p n U 2 U y h o v h a R W T 7 E l t q Y R 9 J 6 l J 4 a 0 S S c a O U t 7 y Z s 4 7 f O C j B X u P n I D Y p W V u d s s 0 v 5 p n H b 2 O u 3 0 O I k K u v y c D t 7 3 0 8 N 2 t H c Q d d p Q G S q 1 y R A S N V E W I y h U I Q z k a E k L l A i C Y U Y S P m E m i c + J W 0 t p l k E z B C 6 l D M H q k p r h 1 r q P D z 4 k Z 0 S 2 w n R 0 6 1 H f U t 7 1 7 Q 3 C 1 4 J n 3 W B 7 Z L w Z x W h x / G 3 C Q C 3 E l w t k g r n E B V V 3 D n H i 0 h l o l S t L r w h n L p n G j 7 y E M L o + 8 U L K Z O p I t e l W M O M d T V J o y q + g E R b a W N x N G 7 r g z U e l 8 5 6 S Z c 7 D V U H V z L v u w v U 6 e I v V Q 0 A J R 0 x 6 v g L i u W B y 6 f I c / t 5 y w N a Z B E t L u w l h H W y N d z z 6 Y 4 / + x K P v e / S D G x 1 5 d U s + v C 1 v m v W a Y H / o 9 y t 0 5 8 V K w f 9 W h e 7 z e R v 0 Q B R / s k B e J / / 7 8 3 v 9 + b 4 P + w / L P 9 O e n f z 0 l 0 r 1 F Q A A / / 8 D A F B L A Q I t A B Q A B g A I A A A A I Q A q 3 a p A 0 g A A A D c B A A A T A A A A A A A A A A A A A A A A A A A A A A B b Q 2 9 u d G V u d F 9 U e X B l c 1 0 u e G 1 s U E s B A i 0 A F A A C A A g A A A A h A L X m H h y r A A A A 9 g A A A B I A A A A A A A A A A A A A A A A A C w M A A E N v b m Z p Z y 9 Q Y W N r Y W d l L n h t b F B L A Q I t A B Q A A g A I A A A A I Q D m k 1 X j 0 A E A A K k G A A A T A A A A A A A A A A A A A A A A A O Y D A A B G b 3 J t d W x h c y 9 T Z W N 0 a W 9 u M S 5 t U E s F B g A A A A A D A A M A w g A A A O c 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T H Q A A A A A A A D E d 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R E Q l M j B N U y U y M C 0 l M j B y Z W t h c G l 0 d W x h Y 2 l q Y T w v S X R l b V B h d G g + P C 9 J d G V t T G 9 j Y X R p b 2 4 + P F N 0 Y W J s Z U V u d H J p Z X M + P E V u d H J 5 I F R 5 c G U 9 I k F k Z G V k V G 9 E Y X R h T W 9 k Z W w i I F Z h b H V l P S J s M C I v P j x F b n R y e S B U e X B l P S J C d W Z m Z X J O Z X h 0 U m V m c m V z a C I g V m F s d W U 9 I m w x I i 8 + P E V u d H J 5 I F R 5 c G U 9 I k Z p b G x D b 3 V u d C I g V m F s d W U 9 I m w 3 N S I v P j x F b n R y e S B U e X B l P S J G a W x s R W 5 h Y m x l Z C I g V m F s d W U 9 I m w w I i 8 + P E V u d H J 5 I F R 5 c G U 9 I k Z p b G x F c n J v c k N v Z G U i I F Z h b H V l P S J z V W 5 r b m 9 3 b i I v P j x F b n R y e S B U e X B l P S J G a W x s R X J y b 3 J D b 3 V u d C I g V m F s d W U 9 I m w w I i 8 + P E V u d H J 5 I F R 5 c G U 9 I k Z p b G x M Y X N 0 V X B k Y X R l Z C I g V m F s d W U 9 I m Q y M D I x L T A 4 L T E 4 V D E x O j U x O j A 0 L j E x M D E y M z J a I i 8 + P E V u d H J 5 I F R 5 c G U 9 I k Z p b G x D b 2 x 1 b W 5 U e X B l c y I g V m F s d W U 9 I n N C Z 1 l H Q m d Z Q U F B P T 0 i L z 4 8 R W 5 0 c n k g V H l w Z T 0 i R m l s b E N v b H V t b k 5 h b W V z I i B W Y W x 1 Z T 0 i c 1 s m c X V v d D t S Y X R p b 2 5 h b C B F b m V y Z 3 k g Z W 5 n a W 5 l Z X J p b m c g I C A g I C A g I C A g I C A g I C A g I C A g I C A g I C A g I C A g I C A g I C A g I C A g I C A g I C A g I C A g I C A g I C A g I C A g I C A g I C A g I C A g I C A g I C A g I C A g I C A g I C A g I C A g I C A g I C A g I C A g I C A g I C A g I C A g I C A g I C A g I C Z x d W 9 0 O y w m c X V v d D t D b 2 x 1 b W 4 y J n F 1 b 3 Q 7 L C Z x d W 9 0 O 0 N v b H V t b j M m c X V v d D s s J n F 1 b 3 Q 7 Q 2 9 s d W 1 u N C Z x d W 9 0 O y w m c X V v d D t D b 2 x 1 b W 4 1 J n F 1 b 3 Q 7 L C Z x d W 9 0 O 0 N v b H V t b j Y m c X V v d D s s J n F 1 b 3 Q 7 Q 2 9 s d W 1 u N y 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c s J n F 1 b 3 Q 7 a 2 V 5 Q 2 9 s d W 1 u T m F t Z X M m c X V v d D s 6 W 1 0 s J n F 1 b 3 Q 7 c X V l c n l S Z W x h d G l v b n N o a X B z J n F 1 b 3 Q 7 O l t d L C Z x d W 9 0 O 2 N v b H V t b k l k Z W 5 0 a X R p Z X M m c X V v d D s 6 W y Z x d W 9 0 O 1 N l Y 3 R p b 2 4 x L 0 R E I E 1 T I C 0 g c m V r Y X B p d H V s Y W N p a m E v Q X V 0 b 1 J l b W 9 2 Z W R D b 2 x 1 b W 5 z M S 5 7 U m F 0 a W 9 u Y W w g R W 5 l c m d 5 I G V u Z 2 l u Z W V y a W 5 n I C A g I C A g I C A g I C A g I C A g I C A g I C A g I C A g I C A g I C A g I C A g I C A g I C A g I C A g I C A g I C A g I C A g I C A g I C A g I C A g I C A g I C A g I C A g I C A g I C A g I C A g I C A g I C A g I C A g I C A g I C A g I C A g I C A g I C A g I C A g I C A s M H 0 m c X V v d D s s J n F 1 b 3 Q 7 U 2 V j d G l v b j E v R E Q g T V M g L S B y Z W t h c G l 0 d W x h Y 2 l q Y S 9 B d X R v U m V t b 3 Z l Z E N v b H V t b n M x L n t D b 2 x 1 b W 4 y L D F 9 J n F 1 b 3 Q 7 L C Z x d W 9 0 O 1 N l Y 3 R p b 2 4 x L 0 R E I E 1 T I C 0 g c m V r Y X B p d H V s Y W N p a m E v Q X V 0 b 1 J l b W 9 2 Z W R D b 2 x 1 b W 5 z M S 5 7 Q 2 9 s d W 1 u M y w y f S Z x d W 9 0 O y w m c X V v d D t T Z W N 0 a W 9 u M S 9 E R C B N U y A t I H J l a 2 F w a X R 1 b G F j a W p h L 0 F 1 d G 9 S Z W 1 v d m V k Q 2 9 s d W 1 u c z E u e 0 N v b H V t b j Q s M 3 0 m c X V v d D s s J n F 1 b 3 Q 7 U 2 V j d G l v b j E v R E Q g T V M g L S B y Z W t h c G l 0 d W x h Y 2 l q Y S 9 B d X R v U m V t b 3 Z l Z E N v b H V t b n M x L n t D b 2 x 1 b W 4 1 L D R 9 J n F 1 b 3 Q 7 L C Z x d W 9 0 O 1 N l Y 3 R p b 2 4 x L 0 R E I E 1 T I C 0 g c m V r Y X B p d H V s Y W N p a m E v Q X V 0 b 1 J l b W 9 2 Z W R D b 2 x 1 b W 5 z M S 5 7 Q 2 9 s d W 1 u N i w 1 f S Z x d W 9 0 O y w m c X V v d D t T Z W N 0 a W 9 u M S 9 E R C B N U y A t I H J l a 2 F w a X R 1 b G F j a W p h L 0 F 1 d G 9 S Z W 1 v d m V k Q 2 9 s d W 1 u c z E u e 0 N v b H V t b j c s N n 0 m c X V v d D t d L C Z x d W 9 0 O 0 N v b H V t b k N v d W 5 0 J n F 1 b 3 Q 7 O j c s J n F 1 b 3 Q 7 S 2 V 5 Q 2 9 s d W 1 u T m F t Z X M m c X V v d D s 6 W 1 0 s J n F 1 b 3 Q 7 Q 2 9 s d W 1 u S W R l b n R p d G l l c y Z x d W 9 0 O z p b J n F 1 b 3 Q 7 U 2 V j d G l v b j E v R E Q g T V M g L S B y Z W t h c G l 0 d W x h Y 2 l q Y S 9 B d X R v U m V t b 3 Z l Z E N v b H V t b n M x L n t S Y X R p b 2 5 h b C B F b m V y Z 3 k g Z W 5 n a W 5 l Z X J p b m c g I C A g I C A g I C A g I C A g I C A g I C A g I C A g I C A g I C A g I C A g I C A g I C A g I C A g I C A g I C A g I C A g I C A g I C A g I C A g I C A g I C A g I C A g I C A g I C A g I C A g I C A g I C A g I C A g I C A g I C A g I C A g I C A g I C A g I C A g I C A g I C w w f S Z x d W 9 0 O y w m c X V v d D t T Z W N 0 a W 9 u M S 9 E R C B N U y A t I H J l a 2 F w a X R 1 b G F j a W p h L 0 F 1 d G 9 S Z W 1 v d m V k Q 2 9 s d W 1 u c z E u e 0 N v b H V t b j I s M X 0 m c X V v d D s s J n F 1 b 3 Q 7 U 2 V j d G l v b j E v R E Q g T V M g L S B y Z W t h c G l 0 d W x h Y 2 l q Y S 9 B d X R v U m V t b 3 Z l Z E N v b H V t b n M x L n t D b 2 x 1 b W 4 z L D J 9 J n F 1 b 3 Q 7 L C Z x d W 9 0 O 1 N l Y 3 R p b 2 4 x L 0 R E I E 1 T I C 0 g c m V r Y X B p d H V s Y W N p a m E v Q X V 0 b 1 J l b W 9 2 Z W R D b 2 x 1 b W 5 z M S 5 7 Q 2 9 s d W 1 u N C w z f S Z x d W 9 0 O y w m c X V v d D t T Z W N 0 a W 9 u M S 9 E R C B N U y A t I H J l a 2 F w a X R 1 b G F j a W p h L 0 F 1 d G 9 S Z W 1 v d m V k Q 2 9 s d W 1 u c z E u e 0 N v b H V t b j U s N H 0 m c X V v d D s s J n F 1 b 3 Q 7 U 2 V j d G l v b j E v R E Q g T V M g L S B y Z W t h c G l 0 d W x h Y 2 l q Y S 9 B d X R v U m V t b 3 Z l Z E N v b H V t b n M x L n t D b 2 x 1 b W 4 2 L D V 9 J n F 1 b 3 Q 7 L C Z x d W 9 0 O 1 N l Y 3 R p b 2 4 x L 0 R E I E 1 T I C 0 g c m V r Y X B p d H V s Y W N p a m E v Q X V 0 b 1 J l b W 9 2 Z W R D b 2 x 1 b W 5 z M S 5 7 Q 2 9 s d W 1 u N y w 2 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R E Q l M j B N d X J z a 2 E l M j B T b 2 J v d G E t J T I w c G x p b j w v S X R l b V B h d G g + P C 9 J d G V t T G 9 j Y X R p b 2 4 + P F N 0 Y W J s Z U V u d H J p Z X M + P E V u d H J 5 I F R 5 c G U 9 I k F k Z G V k V G 9 E Y X R h T W 9 k Z W w i I F Z h b H V l P S J s M C I v P j x F b n R y e S B U e X B l P S J C d W Z m Z X J O Z X h 0 U m V m c m V z a C I g V m F s d W U 9 I m w x I i 8 + P E V u d H J 5 I F R 5 c G U 9 I k Z p b G x D b 3 V u d C I g V m F s d W U 9 I m w z N j E i L z 4 8 R W 5 0 c n k g V H l w Z T 0 i R m l s b E V u Y W J s Z W Q i I F Z h b H V l P S J s M C I v P j x F b n R y e S B U e X B l P S J G a W x s R X J y b 3 J D b 2 R l I i B W Y W x 1 Z T 0 i c 1 V u a 2 5 v d 2 4 i L z 4 8 R W 5 0 c n k g V H l w Z T 0 i R m l s b E V y c m 9 y Q 2 9 1 b n Q i I F Z h b H V l P S J s M C I v P j x F b n R y e S B U e X B l P S J G a W x s T G F z d F V w Z G F 0 Z W Q i I F Z h b H V l P S J k M j A y M S 0 w O C 0 x O F Q x M T o 1 M z o y O S 4 y M T A 0 N j k 0 W i I v P j x F b n R y e S B U e X B l P S J G a W x s Q 2 9 s d W 1 u V H l w Z X M i I F Z h b H V l P S J z Q m d Z R 0 F B Q U F B Q U E 9 I i 8 + P E V u d H J 5 I F R 5 c G U 9 I k Z p b G x D b 2 x 1 b W 5 O Y W 1 l c y I g V m F s d W U 9 I n N b J n F 1 b 3 Q 7 U m F 0 a W 9 u Y W w g R W 5 l c m d 5 I G V u Z 2 l u Z W V y a W 5 n I C A g I C A g I C A g I C A g I C A g I C A g I C A g I C A g I C A g I C A g I C A g I C A g I C A g I C A g I C A g I C A g I C A g I C A g I C A g I C A g I C A g I C A g I C A g I C A g I C A g I C A g I C A g I C A g I C A g I C A g I C A g I C A g I C A g I C A g I C A g I C A m c X V v d D s s J n F 1 b 3 Q 7 Q 2 9 s d W 1 u M i Z x d W 9 0 O y w m c X V v d D t D b 2 x 1 b W 4 z J n F 1 b 3 Q 7 L C Z x d W 9 0 O 0 N v b H V t b j Q m c X V v d D s s J n F 1 b 3 Q 7 Q 2 9 s d W 1 u N S Z x d W 9 0 O y w m c X V v d D t D b 2 x 1 b W 4 2 J n F 1 b 3 Q 7 L C Z x d W 9 0 O 0 N v b H V t b j c m c X V v d D s s J n F 1 b 3 Q 7 Q 2 9 s d W 1 u O C 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g s J n F 1 b 3 Q 7 a 2 V 5 Q 2 9 s d W 1 u T m F t Z X M m c X V v d D s 6 W 1 0 s J n F 1 b 3 Q 7 c X V l c n l S Z W x h d G l v b n N o a X B z J n F 1 b 3 Q 7 O l t d L C Z x d W 9 0 O 2 N v b H V t b k l k Z W 5 0 a X R p Z X M m c X V v d D s 6 W y Z x d W 9 0 O 1 N l Y 3 R p b 2 4 x L 0 R E I E 1 1 c n N r Y S B T b 2 J v d G E t I H B s a W 4 v Q X V 0 b 1 J l b W 9 2 Z W R D b 2 x 1 b W 5 z M S 5 7 U m F 0 a W 9 u Y W w g R W 5 l c m d 5 I G V u Z 2 l u Z W V y a W 5 n I C A g I C A g I C A g I C A g I C A g I C A g I C A g I C A g I C A g I C A g I C A g I C A g I C A g I C A g I C A g I C A g I C A g I C A g I C A g I C A g I C A g I C A g I C A g I C A g I C A g I C A g I C A g I C A g I C A g I C A g I C A g I C A g I C A g I C A g I C A g I C A s M H 0 m c X V v d D s s J n F 1 b 3 Q 7 U 2 V j d G l v b j E v R E Q g T X V y c 2 t h I F N v Y m 9 0 Y S 0 g c G x p b i 9 B d X R v U m V t b 3 Z l Z E N v b H V t b n M x L n t D b 2 x 1 b W 4 y L D F 9 J n F 1 b 3 Q 7 L C Z x d W 9 0 O 1 N l Y 3 R p b 2 4 x L 0 R E I E 1 1 c n N r Y S B T b 2 J v d G E t I H B s a W 4 v Q X V 0 b 1 J l b W 9 2 Z W R D b 2 x 1 b W 5 z M S 5 7 Q 2 9 s d W 1 u M y w y f S Z x d W 9 0 O y w m c X V v d D t T Z W N 0 a W 9 u M S 9 E R C B N d X J z a 2 E g U 2 9 i b 3 R h L S B w b G l u L 0 F 1 d G 9 S Z W 1 v d m V k Q 2 9 s d W 1 u c z E u e 0 N v b H V t b j Q s M 3 0 m c X V v d D s s J n F 1 b 3 Q 7 U 2 V j d G l v b j E v R E Q g T X V y c 2 t h I F N v Y m 9 0 Y S 0 g c G x p b i 9 B d X R v U m V t b 3 Z l Z E N v b H V t b n M x L n t D b 2 x 1 b W 4 1 L D R 9 J n F 1 b 3 Q 7 L C Z x d W 9 0 O 1 N l Y 3 R p b 2 4 x L 0 R E I E 1 1 c n N r Y S B T b 2 J v d G E t I H B s a W 4 v Q X V 0 b 1 J l b W 9 2 Z W R D b 2 x 1 b W 5 z M S 5 7 Q 2 9 s d W 1 u N i w 1 f S Z x d W 9 0 O y w m c X V v d D t T Z W N 0 a W 9 u M S 9 E R C B N d X J z a 2 E g U 2 9 i b 3 R h L S B w b G l u L 0 F 1 d G 9 S Z W 1 v d m V k Q 2 9 s d W 1 u c z E u e 0 N v b H V t b j c s N n 0 m c X V v d D s s J n F 1 b 3 Q 7 U 2 V j d G l v b j E v R E Q g T X V y c 2 t h I F N v Y m 9 0 Y S 0 g c G x p b i 9 B d X R v U m V t b 3 Z l Z E N v b H V t b n M x L n t D b 2 x 1 b W 4 4 L D d 9 J n F 1 b 3 Q 7 X S w m c X V v d D t D b 2 x 1 b W 5 D b 3 V u d C Z x d W 9 0 O z o 4 L C Z x d W 9 0 O 0 t l e U N v b H V t b k 5 h b W V z J n F 1 b 3 Q 7 O l t d L C Z x d W 9 0 O 0 N v b H V t b k l k Z W 5 0 a X R p Z X M m c X V v d D s 6 W y Z x d W 9 0 O 1 N l Y 3 R p b 2 4 x L 0 R E I E 1 1 c n N r Y S B T b 2 J v d G E t I H B s a W 4 v Q X V 0 b 1 J l b W 9 2 Z W R D b 2 x 1 b W 5 z M S 5 7 U m F 0 a W 9 u Y W w g R W 5 l c m d 5 I G V u Z 2 l u Z W V y a W 5 n I C A g I C A g I C A g I C A g I C A g I C A g I C A g I C A g I C A g I C A g I C A g I C A g I C A g I C A g I C A g I C A g I C A g I C A g I C A g I C A g I C A g I C A g I C A g I C A g I C A g I C A g I C A g I C A g I C A g I C A g I C A g I C A g I C A g I C A g I C A g I C A s M H 0 m c X V v d D s s J n F 1 b 3 Q 7 U 2 V j d G l v b j E v R E Q g T X V y c 2 t h I F N v Y m 9 0 Y S 0 g c G x p b i 9 B d X R v U m V t b 3 Z l Z E N v b H V t b n M x L n t D b 2 x 1 b W 4 y L D F 9 J n F 1 b 3 Q 7 L C Z x d W 9 0 O 1 N l Y 3 R p b 2 4 x L 0 R E I E 1 1 c n N r Y S B T b 2 J v d G E t I H B s a W 4 v Q X V 0 b 1 J l b W 9 2 Z W R D b 2 x 1 b W 5 z M S 5 7 Q 2 9 s d W 1 u M y w y f S Z x d W 9 0 O y w m c X V v d D t T Z W N 0 a W 9 u M S 9 E R C B N d X J z a 2 E g U 2 9 i b 3 R h L S B w b G l u L 0 F 1 d G 9 S Z W 1 v d m V k Q 2 9 s d W 1 u c z E u e 0 N v b H V t b j Q s M 3 0 m c X V v d D s s J n F 1 b 3 Q 7 U 2 V j d G l v b j E v R E Q g T X V y c 2 t h I F N v Y m 9 0 Y S 0 g c G x p b i 9 B d X R v U m V t b 3 Z l Z E N v b H V t b n M x L n t D b 2 x 1 b W 4 1 L D R 9 J n F 1 b 3 Q 7 L C Z x d W 9 0 O 1 N l Y 3 R p b 2 4 x L 0 R E I E 1 1 c n N r Y S B T b 2 J v d G E t I H B s a W 4 v Q X V 0 b 1 J l b W 9 2 Z W R D b 2 x 1 b W 5 z M S 5 7 Q 2 9 s d W 1 u N i w 1 f S Z x d W 9 0 O y w m c X V v d D t T Z W N 0 a W 9 u M S 9 E R C B N d X J z a 2 E g U 2 9 i b 3 R h L S B w b G l u L 0 F 1 d G 9 S Z W 1 v d m V k Q 2 9 s d W 1 u c z E u e 0 N v b H V t b j c s N n 0 m c X V v d D s s J n F 1 b 3 Q 7 U 2 V j d G l v b j E v R E Q g T X V y c 2 t h I F N v Y m 9 0 Y S 0 g c G x p b i 9 B d X R v U m V t b 3 Z l Z E N v b H V t b n M x L n t D b 2 x 1 b W 4 4 L D d 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E R C U y M E 1 T J T I w L S U y M H J l a 2 F w a X R 1 b G F j a W p h L 1 Z p c j w v S X R l b V B h d G g + P C 9 J d G V t T G 9 j Y X R p b 2 4 + P F N 0 Y W J s Z U V u d H J p Z X M v P j w v S X R l b T 4 8 S X R l b T 4 8 S X R l b U x v Y 2 F 0 a W 9 u P j x J d G V t V H l w Z T 5 G b 3 J t d W x h P C 9 J d G V t V H l w Z T 4 8 S X R l b V B h d G g + U 2 V j d G l v b j E v R E Q l M j B N U y U y M C 0 l M j B y Z W t h c G l 0 d W x h Y 2 l q Y S 9 E R C U y M E 1 T J T I w L S U y M H J l a 2 F w a X R 1 b G F j a W p h J T I w X 1 N o Z W V 0 P C 9 J d G V t U G F 0 a D 4 8 L 0 l 0 Z W 1 M b 2 N h d G l v b j 4 8 U 3 R h Y m x l R W 5 0 c m l l c y 8 + P C 9 J d G V t P j x J d G V t P j x J d G V t T G 9 j Y X R p b 2 4 + P E l 0 Z W 1 U e X B l P k Z v c m 1 1 b G E 8 L 0 l 0 Z W 1 U e X B l P j x J d G V t U G F 0 a D 5 T Z W N 0 a W 9 u M S 9 E R C U y M E 1 T J T I w L S U y M H J l a 2 F w a X R 1 b G F j a W p h L 1 B v d m k l Q z U l Q T F h b m U l M j B n b G F 2 Z T w v S X R l b V B h d G g + P C 9 J d G V t T G 9 j Y X R p b 2 4 + P F N 0 Y W J s Z U V u d H J p Z X M v P j w v S X R l b T 4 8 S X R l b T 4 8 S X R l b U x v Y 2 F 0 a W 9 u P j x J d G V t V H l w Z T 5 G b 3 J t d W x h P C 9 J d G V t V H l w Z T 4 8 S X R l b V B h d G g + U 2 V j d G l v b j E v R E Q l M j B N U y U y M C 0 l M j B y Z W t h c G l 0 d W x h Y 2 l q Y S 9 T c H J l b W V u a m V u Y S U y M H Z y c 3 R h P C 9 J d G V t U G F 0 a D 4 8 L 0 l 0 Z W 1 M b 2 N h d G l v b j 4 8 U 3 R h Y m x l R W 5 0 c m l l c y 8 + P C 9 J d G V t P j x J d G V t P j x J d G V t T G 9 j Y X R p b 2 4 + P E l 0 Z W 1 U e X B l P k Z v c m 1 1 b G E 8 L 0 l 0 Z W 1 U e X B l P j x J d G V t U G F 0 a D 5 T Z W N 0 a W 9 u M S 9 E R C U y M E 1 1 c n N r Y S U y M F N v Y m 9 0 Y S 0 l M j B w b G l u L 1 Z p c j w v S X R l b V B h d G g + P C 9 J d G V t T G 9 j Y X R p b 2 4 + P F N 0 Y W J s Z U V u d H J p Z X M v P j w v S X R l b T 4 8 S X R l b T 4 8 S X R l b U x v Y 2 F 0 a W 9 u P j x J d G V t V H l w Z T 5 G b 3 J t d W x h P C 9 J d G V t V H l w Z T 4 8 S X R l b V B h d G g + U 2 V j d G l v b j E v R E Q l M j B N d X J z a 2 E l M j B T b 2 J v d G E t J T I w c G x p b i 9 E R C U y M E 1 1 c n N r Y S U y M F N v Y m 9 0 Y S 0 l M j B w b G l u X 1 N o Z W V 0 P C 9 J d G V t U G F 0 a D 4 8 L 0 l 0 Z W 1 M b 2 N h d G l v b j 4 8 U 3 R h Y m x l R W 5 0 c m l l c y 8 + P C 9 J d G V t P j x J d G V t P j x J d G V t T G 9 j Y X R p b 2 4 + P E l 0 Z W 1 U e X B l P k Z v c m 1 1 b G E 8 L 0 l 0 Z W 1 U e X B l P j x J d G V t U G F 0 a D 5 T Z W N 0 a W 9 u M S 9 E R C U y M E 1 1 c n N r Y S U y M F N v Y m 9 0 Y S 0 l M j B w b G l u L 1 B v d m k l Q z U l Q T F h b m U l M j B n b G F 2 Z T w v S X R l b V B h d G g + P C 9 J d G V t T G 9 j Y X R p b 2 4 + P F N 0 Y W J s Z U V u d H J p Z X M v P j w v S X R l b T 4 8 S X R l b T 4 8 S X R l b U x v Y 2 F 0 a W 9 u P j x J d G V t V H l w Z T 5 G b 3 J t d W x h P C 9 J d G V t V H l w Z T 4 8 S X R l b V B h d G g + U 2 V j d G l v b j E v R E Q l M j B N d X J z a 2 E l M j B T b 2 J v d G E t J T I w c G x p b i 9 T c H J l b W V u a m V u Y S U y M H Z y c 3 R h 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C 6 C Q n 2 j x C M T r j i e c m l K 8 M 5 A A A A A A I A A A A A A B B m A A A A A Q A A I A A A A I k l L O x S B / a K P T a P b V 1 k g Q 1 5 x 7 3 a q S L a z W e E S R r Y u / D U A A A A A A 6 A A A A A A g A A I A A A A J E u C T 2 Y Z l + e J 1 H p X K 5 o x C f o 3 3 h x L d / 1 8 q e o 1 7 O z O t O E U A A A A F x V s t v J z v O u 4 h M l W Z 0 G + X 6 x y q r 0 2 B 9 6 2 6 E s 1 Y P I v G X 7 Y n c o 6 X d N H o u m C X w 1 i 9 X P L B x 0 a T 9 1 v D z J N / m 4 M F Y i I t E n u B j D H m w E M 9 S 6 + Q Z P m X z X Q A A A A A Q 2 o 4 3 / y f E k p 5 5 Q S T x H F p D 4 T 8 l E v f / x E 0 0 3 z P k w u Z Y y x d / r Q N 7 z L l N R Q z I X v 2 n W V x i m 1 Y H o y V X R r V N L b / k Y i 5 U = < / D a t a M a s h u p > 
</file>

<file path=customXml/item3.xml><?xml version="1.0" encoding="utf-8"?>
<ct:contentTypeSchema xmlns:ct="http://schemas.microsoft.com/office/2006/metadata/contentType" xmlns:ma="http://schemas.microsoft.com/office/2006/metadata/properties/metaAttributes" ct:_="" ma:_="" ma:contentTypeName="Dokument" ma:contentTypeID="0x0101005EFF8FC6CE4C1147AF06EFF9EA080167" ma:contentTypeVersion="10" ma:contentTypeDescription="Ustvari nov dokument." ma:contentTypeScope="" ma:versionID="476ab56b8ff02da198de7be1e27cbb0d">
  <xsd:schema xmlns:xsd="http://www.w3.org/2001/XMLSchema" xmlns:xs="http://www.w3.org/2001/XMLSchema" xmlns:p="http://schemas.microsoft.com/office/2006/metadata/properties" xmlns:ns2="11686ce8-fa71-4cdc-8cca-fe298f93c734" xmlns:ns3="254d239d-429d-4404-954f-020c21b10698" targetNamespace="http://schemas.microsoft.com/office/2006/metadata/properties" ma:root="true" ma:fieldsID="160057664d0423cd1e63456266480525" ns2:_="" ns3:_="">
    <xsd:import namespace="11686ce8-fa71-4cdc-8cca-fe298f93c734"/>
    <xsd:import namespace="254d239d-429d-4404-954f-020c21b1069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86ce8-fa71-4cdc-8cca-fe298f93c7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4d239d-429d-4404-954f-020c21b10698" elementFormDefault="qualified">
    <xsd:import namespace="http://schemas.microsoft.com/office/2006/documentManagement/types"/>
    <xsd:import namespace="http://schemas.microsoft.com/office/infopath/2007/PartnerControls"/>
    <xsd:element name="SharedWithUsers" ma:index="16"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0A60D9-6DA5-458B-854D-8AD9EF96A99E}">
  <ds:schemaRefs>
    <ds:schemaRef ds:uri="http://schemas.microsoft.com/office/2006/documentManagement/types"/>
    <ds:schemaRef ds:uri="http://purl.org/dc/dcmitype/"/>
    <ds:schemaRef ds:uri="http://purl.org/dc/elements/1.1/"/>
    <ds:schemaRef ds:uri="http://www.w3.org/XML/1998/namespace"/>
    <ds:schemaRef ds:uri="11686ce8-fa71-4cdc-8cca-fe298f93c734"/>
    <ds:schemaRef ds:uri="http://schemas.openxmlformats.org/package/2006/metadata/core-properties"/>
    <ds:schemaRef ds:uri="http://schemas.microsoft.com/office/2006/metadata/properties"/>
    <ds:schemaRef ds:uri="http://schemas.microsoft.com/office/infopath/2007/PartnerControls"/>
    <ds:schemaRef ds:uri="254d239d-429d-4404-954f-020c21b10698"/>
    <ds:schemaRef ds:uri="http://purl.org/dc/terms/"/>
  </ds:schemaRefs>
</ds:datastoreItem>
</file>

<file path=customXml/itemProps2.xml><?xml version="1.0" encoding="utf-8"?>
<ds:datastoreItem xmlns:ds="http://schemas.openxmlformats.org/officeDocument/2006/customXml" ds:itemID="{AAFD67F1-903E-4BD9-84D1-0D3CD5489241}">
  <ds:schemaRefs>
    <ds:schemaRef ds:uri="http://schemas.microsoft.com/DataMashup"/>
  </ds:schemaRefs>
</ds:datastoreItem>
</file>

<file path=customXml/itemProps3.xml><?xml version="1.0" encoding="utf-8"?>
<ds:datastoreItem xmlns:ds="http://schemas.openxmlformats.org/officeDocument/2006/customXml" ds:itemID="{D3BE69A4-28C3-4AA5-9BB1-271548687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86ce8-fa71-4cdc-8cca-fe298f93c734"/>
    <ds:schemaRef ds:uri="254d239d-429d-4404-954f-020c21b10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10C062-33FB-4E8C-A13E-6B6E060E1B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Popisi</vt:lpstr>
      <vt:lpstr>Popisi!Področje_tiskanja</vt:lpstr>
      <vt:lpstr>Popisi!Tiskanje_naslovov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Brane Kumer</dc:creator>
  <cp:lastModifiedBy>Brane Kumer</cp:lastModifiedBy>
  <cp:lastPrinted>2021-08-26T12:48:07Z</cp:lastPrinted>
  <dcterms:created xsi:type="dcterms:W3CDTF">2021-08-18T11:50:04Z</dcterms:created>
  <dcterms:modified xsi:type="dcterms:W3CDTF">2021-08-26T13:20:06Z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0x0101005EFF8FC6CE4C1147AF06EFF9EA080167</vt:lpwstr>
  </property>
</Properties>
</file>