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csoddata\vzd\"/>
    </mc:Choice>
  </mc:AlternateContent>
  <bookViews>
    <workbookView xWindow="0" yWindow="0" windowWidth="20490" windowHeight="7650" tabRatio="885" activeTab="4"/>
  </bookViews>
  <sheets>
    <sheet name="PREGLED VSEH DOMOV" sheetId="34" r:id="rId1"/>
    <sheet name="AJDA" sheetId="33" r:id="rId2"/>
    <sheet name="BOHINJ" sheetId="32" r:id="rId3"/>
    <sheet name="BREŽENKA" sheetId="31" r:id="rId4"/>
    <sheet name="BURJA" sheetId="30" r:id="rId5"/>
    <sheet name="CERKNO" sheetId="10" r:id="rId6"/>
    <sheet name="ČEBELICA" sheetId="29" r:id="rId7"/>
    <sheet name="FARA" sheetId="28" r:id="rId8"/>
    <sheet name="GORENJE" sheetId="27" r:id="rId9"/>
    <sheet name="JURČEK" sheetId="26" r:id="rId10"/>
    <sheet name="KAVKA" sheetId="25" r:id="rId11"/>
    <sheet name="KRANJSKA G." sheetId="24" r:id="rId12"/>
    <sheet name="LIPA" sheetId="23" r:id="rId13"/>
    <sheet name="MEDVED" sheetId="22" r:id="rId14"/>
    <sheet name="DOM PECA" sheetId="21" r:id="rId15"/>
    <sheet name="DOM PLANICA" sheetId="20" r:id="rId16"/>
    <sheet name="DOM PLANINKA" sheetId="19" r:id="rId17"/>
    <sheet name="DOM RADENCI" sheetId="18" r:id="rId18"/>
    <sheet name="DOM RAK" sheetId="17" r:id="rId19"/>
    <sheet name="DOM SOČA" sheetId="16" r:id="rId20"/>
    <sheet name="DOM ŠKORPIJON" sheetId="15" r:id="rId21"/>
    <sheet name="DOM ŠTRK" sheetId="14" r:id="rId22"/>
    <sheet name="DOM TRILOBIT" sheetId="13" r:id="rId23"/>
    <sheet name="DOM VOJSKO" sheetId="12" r:id="rId24"/>
    <sheet name="DNEVNI CENTRI" sheetId="36" r:id="rId25"/>
    <sheet name="CENTRALA" sheetId="7" r:id="rId26"/>
  </sheets>
  <definedNames>
    <definedName name="_xlnm.Print_Area" localSheetId="0">'PREGLED VSEH DOMOV'!$B$2:$P$27</definedName>
  </definedNames>
  <calcPr calcId="162913"/>
</workbook>
</file>

<file path=xl/calcChain.xml><?xml version="1.0" encoding="utf-8"?>
<calcChain xmlns="http://schemas.openxmlformats.org/spreadsheetml/2006/main">
  <c r="D28" i="34" l="1"/>
  <c r="C28" i="34"/>
  <c r="E28" i="34"/>
  <c r="D27" i="34"/>
  <c r="D22" i="34"/>
  <c r="D20" i="34"/>
  <c r="D7" i="34"/>
  <c r="D5" i="34"/>
  <c r="D6" i="34"/>
  <c r="D3" i="34"/>
  <c r="B7" i="36"/>
  <c r="B8" i="36" s="1"/>
  <c r="B9" i="36" s="1"/>
  <c r="B10" i="36" s="1"/>
  <c r="B11" i="36" s="1"/>
  <c r="B12" i="36" s="1"/>
  <c r="B13" i="36" s="1"/>
  <c r="B14" i="36" s="1"/>
  <c r="B15" i="36" s="1"/>
  <c r="B16" i="36" s="1"/>
  <c r="B17" i="36" s="1"/>
  <c r="B18" i="36" s="1"/>
  <c r="B19" i="36" s="1"/>
  <c r="B20" i="36" s="1"/>
  <c r="B21" i="36" s="1"/>
  <c r="B22" i="36" s="1"/>
  <c r="B23" i="36" s="1"/>
  <c r="B24" i="36" s="1"/>
  <c r="E6" i="34"/>
  <c r="F14" i="34" l="1"/>
  <c r="E27" i="34"/>
  <c r="E26" i="34"/>
  <c r="D26" i="34"/>
  <c r="E25" i="34"/>
  <c r="D25" i="34"/>
  <c r="E24" i="34"/>
  <c r="D24" i="34"/>
  <c r="E23" i="34"/>
  <c r="D23" i="34"/>
  <c r="E22" i="34"/>
  <c r="E21" i="34"/>
  <c r="D21" i="34"/>
  <c r="E20" i="34"/>
  <c r="E19" i="34"/>
  <c r="D19" i="34"/>
  <c r="E18" i="34"/>
  <c r="D18" i="34"/>
  <c r="E17" i="34"/>
  <c r="D17" i="34"/>
  <c r="D16" i="34"/>
  <c r="E16" i="34"/>
  <c r="E15" i="34"/>
  <c r="D15" i="34"/>
  <c r="E14" i="34"/>
  <c r="E13" i="34"/>
  <c r="F13" i="34"/>
  <c r="P27" i="34"/>
  <c r="O27" i="34"/>
  <c r="N27" i="34"/>
  <c r="I27" i="34"/>
  <c r="J27" i="34"/>
  <c r="K27" i="34"/>
  <c r="L27" i="34"/>
  <c r="M27" i="34"/>
  <c r="H27" i="34"/>
  <c r="G27" i="34"/>
  <c r="F27" i="34"/>
  <c r="C27" i="34"/>
  <c r="P26" i="34"/>
  <c r="O26" i="34"/>
  <c r="N26" i="34"/>
  <c r="I26" i="34"/>
  <c r="J26" i="34"/>
  <c r="K26" i="34"/>
  <c r="L26" i="34"/>
  <c r="M26" i="34"/>
  <c r="H26" i="34"/>
  <c r="G26" i="34"/>
  <c r="F26" i="34"/>
  <c r="C26" i="34"/>
  <c r="P25" i="34"/>
  <c r="O25" i="34"/>
  <c r="N25" i="34"/>
  <c r="M25" i="34"/>
  <c r="I25" i="34"/>
  <c r="J25" i="34"/>
  <c r="K25" i="34"/>
  <c r="L25" i="34"/>
  <c r="H25" i="34"/>
  <c r="G25" i="34"/>
  <c r="F25" i="34"/>
  <c r="C25" i="34"/>
  <c r="P24" i="34"/>
  <c r="O24" i="34"/>
  <c r="N24" i="34"/>
  <c r="I24" i="34"/>
  <c r="J24" i="34"/>
  <c r="K24" i="34"/>
  <c r="L24" i="34"/>
  <c r="M24" i="34"/>
  <c r="H24" i="34"/>
  <c r="G24" i="34"/>
  <c r="F24" i="34"/>
  <c r="C24" i="34"/>
  <c r="P23" i="34"/>
  <c r="O23" i="34"/>
  <c r="N23" i="34"/>
  <c r="I23" i="34"/>
  <c r="J23" i="34"/>
  <c r="K23" i="34"/>
  <c r="L23" i="34"/>
  <c r="M23" i="34"/>
  <c r="H23" i="34"/>
  <c r="G23" i="34"/>
  <c r="F23" i="34"/>
  <c r="C23" i="34"/>
  <c r="P22" i="34"/>
  <c r="O22" i="34"/>
  <c r="N22" i="34"/>
  <c r="I22" i="34"/>
  <c r="J22" i="34"/>
  <c r="K22" i="34"/>
  <c r="L22" i="34"/>
  <c r="M22" i="34"/>
  <c r="H22" i="34"/>
  <c r="G22" i="34"/>
  <c r="F22" i="34"/>
  <c r="C22" i="34"/>
  <c r="P21" i="34"/>
  <c r="O21" i="34"/>
  <c r="N21" i="34"/>
  <c r="I21" i="34"/>
  <c r="J21" i="34"/>
  <c r="K21" i="34"/>
  <c r="L21" i="34"/>
  <c r="M21" i="34"/>
  <c r="H21" i="34"/>
  <c r="G21" i="34"/>
  <c r="F21" i="34"/>
  <c r="C21" i="34"/>
  <c r="P20" i="34"/>
  <c r="O20" i="34"/>
  <c r="N20" i="34"/>
  <c r="I20" i="34"/>
  <c r="J20" i="34"/>
  <c r="K20" i="34"/>
  <c r="L20" i="34"/>
  <c r="M20" i="34"/>
  <c r="H20" i="34"/>
  <c r="G20" i="34"/>
  <c r="F20" i="34"/>
  <c r="C20" i="34"/>
  <c r="P19" i="34"/>
  <c r="O19" i="34"/>
  <c r="N19" i="34"/>
  <c r="I19" i="34"/>
  <c r="J19" i="34"/>
  <c r="K19" i="34"/>
  <c r="L19" i="34"/>
  <c r="M19" i="34"/>
  <c r="H19" i="34"/>
  <c r="G19" i="34"/>
  <c r="F19" i="34"/>
  <c r="C19" i="34"/>
  <c r="P18" i="34"/>
  <c r="O18" i="34"/>
  <c r="N18" i="34"/>
  <c r="I18" i="34"/>
  <c r="J18" i="34"/>
  <c r="K18" i="34"/>
  <c r="L18" i="34"/>
  <c r="M18" i="34"/>
  <c r="H18" i="34"/>
  <c r="G18" i="34"/>
  <c r="F18" i="34"/>
  <c r="C18" i="34"/>
  <c r="N17" i="34"/>
  <c r="I17" i="34"/>
  <c r="J17" i="34"/>
  <c r="K17" i="34"/>
  <c r="L17" i="34"/>
  <c r="M17" i="34"/>
  <c r="H17" i="34"/>
  <c r="G17" i="34"/>
  <c r="F17" i="34"/>
  <c r="C17" i="34"/>
  <c r="P17" i="34"/>
  <c r="O17" i="34"/>
  <c r="P16" i="34"/>
  <c r="O16" i="34"/>
  <c r="P15" i="34"/>
  <c r="N16" i="34"/>
  <c r="I16" i="34"/>
  <c r="J16" i="34"/>
  <c r="K16" i="34"/>
  <c r="L16" i="34"/>
  <c r="M16" i="34"/>
  <c r="H16" i="34"/>
  <c r="G16" i="34"/>
  <c r="F16" i="34"/>
  <c r="C16" i="34"/>
  <c r="O15" i="34"/>
  <c r="N15" i="34"/>
  <c r="I15" i="34"/>
  <c r="J15" i="34"/>
  <c r="K15" i="34"/>
  <c r="L15" i="34"/>
  <c r="M15" i="34"/>
  <c r="H15" i="34"/>
  <c r="G15" i="34"/>
  <c r="F15" i="34"/>
  <c r="C15" i="34"/>
  <c r="P14" i="34"/>
  <c r="O14" i="34"/>
  <c r="N14" i="34"/>
  <c r="I14" i="34"/>
  <c r="J14" i="34"/>
  <c r="K14" i="34"/>
  <c r="L14" i="34"/>
  <c r="M14" i="34"/>
  <c r="H14" i="34"/>
  <c r="G14" i="34"/>
  <c r="D14" i="34"/>
  <c r="C14" i="34"/>
  <c r="P13" i="34"/>
  <c r="O13" i="34"/>
  <c r="N13" i="34"/>
  <c r="L13" i="34"/>
  <c r="M13" i="34"/>
  <c r="J13" i="34"/>
  <c r="K13" i="34"/>
  <c r="I13" i="34"/>
  <c r="H13" i="34"/>
  <c r="G13" i="34"/>
  <c r="D13" i="34"/>
  <c r="C13" i="34"/>
  <c r="P12" i="34"/>
  <c r="O12" i="34"/>
  <c r="N12" i="34"/>
  <c r="M12" i="34"/>
  <c r="L12" i="34"/>
  <c r="K12" i="34"/>
  <c r="J12" i="34"/>
  <c r="I12" i="34"/>
  <c r="H12" i="34"/>
  <c r="G12" i="34"/>
  <c r="F12" i="34"/>
  <c r="E12" i="34"/>
  <c r="D12" i="34"/>
  <c r="C12" i="34"/>
  <c r="P11" i="34"/>
  <c r="O11" i="34"/>
  <c r="N11" i="34"/>
  <c r="M11" i="34"/>
  <c r="L11" i="34"/>
  <c r="K11" i="34"/>
  <c r="J11" i="34"/>
  <c r="I11" i="34"/>
  <c r="H11" i="34"/>
  <c r="G11" i="34"/>
  <c r="F11" i="34"/>
  <c r="E11" i="34"/>
  <c r="D11" i="34"/>
  <c r="C11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D10" i="34"/>
  <c r="C10" i="34"/>
  <c r="P9" i="34"/>
  <c r="O9" i="34"/>
  <c r="N9" i="34"/>
  <c r="M9" i="34"/>
  <c r="L9" i="34"/>
  <c r="K9" i="34"/>
  <c r="J9" i="34"/>
  <c r="I9" i="34"/>
  <c r="H9" i="34"/>
  <c r="G9" i="34"/>
  <c r="F9" i="34"/>
  <c r="E9" i="34"/>
  <c r="D9" i="34"/>
  <c r="C9" i="34"/>
  <c r="P8" i="34"/>
  <c r="O8" i="34"/>
  <c r="N8" i="34"/>
  <c r="M8" i="34"/>
  <c r="L8" i="34"/>
  <c r="K8" i="34"/>
  <c r="J8" i="34"/>
  <c r="I8" i="34"/>
  <c r="H8" i="34"/>
  <c r="G8" i="34"/>
  <c r="F8" i="34"/>
  <c r="E8" i="34"/>
  <c r="D8" i="34"/>
  <c r="C8" i="34"/>
  <c r="K7" i="34" l="1"/>
  <c r="P7" i="34"/>
  <c r="O7" i="34"/>
  <c r="N7" i="34"/>
  <c r="M7" i="34"/>
  <c r="L7" i="34"/>
  <c r="J7" i="34"/>
  <c r="I7" i="34"/>
  <c r="H7" i="34"/>
  <c r="G7" i="34"/>
  <c r="F7" i="34"/>
  <c r="E7" i="34"/>
  <c r="C7" i="34"/>
  <c r="N6" i="34"/>
  <c r="M6" i="34"/>
  <c r="L6" i="34"/>
  <c r="K6" i="34"/>
  <c r="J6" i="34"/>
  <c r="I6" i="34"/>
  <c r="H6" i="34"/>
  <c r="G6" i="34"/>
  <c r="F6" i="34"/>
  <c r="C6" i="34"/>
  <c r="O6" i="34"/>
  <c r="P6" i="34"/>
  <c r="P5" i="34"/>
  <c r="O5" i="34"/>
  <c r="N5" i="34"/>
  <c r="M5" i="34"/>
  <c r="L5" i="34"/>
  <c r="K5" i="34"/>
  <c r="J5" i="34"/>
  <c r="I5" i="34"/>
  <c r="H5" i="34"/>
  <c r="G5" i="34"/>
  <c r="F5" i="34"/>
  <c r="E5" i="34"/>
  <c r="C5" i="34"/>
  <c r="P4" i="34"/>
  <c r="O4" i="34"/>
  <c r="N4" i="34"/>
  <c r="M4" i="34"/>
  <c r="L4" i="34"/>
  <c r="K4" i="34"/>
  <c r="J4" i="34"/>
  <c r="I4" i="34"/>
  <c r="H4" i="34"/>
  <c r="G4" i="34"/>
  <c r="F4" i="34"/>
  <c r="E4" i="34"/>
  <c r="D4" i="34"/>
  <c r="C4" i="34"/>
  <c r="P3" i="34"/>
  <c r="O3" i="34"/>
  <c r="N3" i="34"/>
  <c r="M3" i="34"/>
  <c r="L3" i="34"/>
  <c r="K3" i="34"/>
  <c r="J3" i="34"/>
  <c r="I3" i="34"/>
  <c r="H3" i="34"/>
  <c r="G3" i="34"/>
  <c r="F3" i="34"/>
  <c r="E3" i="34"/>
  <c r="C3" i="34"/>
  <c r="B7" i="33" l="1"/>
  <c r="B8" i="33" s="1"/>
  <c r="B9" i="33" s="1"/>
  <c r="B10" i="33" s="1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7" i="32"/>
  <c r="B8" i="32" s="1"/>
  <c r="B9" i="32" s="1"/>
  <c r="B10" i="32" s="1"/>
  <c r="B11" i="32" s="1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7" i="31"/>
  <c r="B8" i="31" s="1"/>
  <c r="B9" i="31" s="1"/>
  <c r="B10" i="31" s="1"/>
  <c r="B11" i="31" s="1"/>
  <c r="B12" i="31" s="1"/>
  <c r="B13" i="31" s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8" i="30"/>
  <c r="B9" i="30" s="1"/>
  <c r="B10" i="30" s="1"/>
  <c r="B11" i="30" s="1"/>
  <c r="B12" i="30" s="1"/>
  <c r="B13" i="30" s="1"/>
  <c r="B14" i="30" s="1"/>
  <c r="B15" i="30" s="1"/>
  <c r="B16" i="30" s="1"/>
  <c r="B17" i="30" s="1"/>
  <c r="B18" i="30" s="1"/>
  <c r="B19" i="30" s="1"/>
  <c r="B20" i="30" s="1"/>
  <c r="B21" i="30" s="1"/>
  <c r="B22" i="30" s="1"/>
  <c r="B23" i="30" s="1"/>
  <c r="B24" i="30" s="1"/>
  <c r="B7" i="30"/>
  <c r="B7" i="29"/>
  <c r="B8" i="29" s="1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7" i="28"/>
  <c r="B8" i="28" s="1"/>
  <c r="B9" i="28" s="1"/>
  <c r="B10" i="28" s="1"/>
  <c r="B11" i="28" s="1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7" i="27"/>
  <c r="B8" i="27" s="1"/>
  <c r="B9" i="27" s="1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7" i="26"/>
  <c r="B8" i="26" s="1"/>
  <c r="B9" i="26" s="1"/>
  <c r="B10" i="26" s="1"/>
  <c r="B11" i="26" s="1"/>
  <c r="B12" i="26" s="1"/>
  <c r="B13" i="26" s="1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7" i="25"/>
  <c r="B8" i="25" s="1"/>
  <c r="B9" i="25" s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7" i="24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7" i="23"/>
  <c r="B8" i="23" s="1"/>
  <c r="B9" i="23" s="1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7" i="22"/>
  <c r="B8" i="22" s="1"/>
  <c r="B9" i="22" s="1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7" i="2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7" i="20"/>
  <c r="B8" i="20" s="1"/>
  <c r="B9" i="20" s="1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7" i="19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7" i="18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7" i="17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7" i="16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7" i="15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7" i="14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7" i="12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7" i="10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l="1"/>
  <c r="B22" i="7" l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</calcChain>
</file>

<file path=xl/sharedStrings.xml><?xml version="1.0" encoding="utf-8"?>
<sst xmlns="http://schemas.openxmlformats.org/spreadsheetml/2006/main" count="1180" uniqueCount="71">
  <si>
    <t>PRIIMEK, IME:</t>
  </si>
  <si>
    <t>Usporabljanje VZPD</t>
  </si>
  <si>
    <t>Usporabljanje VPP</t>
  </si>
  <si>
    <t>Evakuacija in gašenje</t>
  </si>
  <si>
    <t>Tečaj za nud. prve pomoči</t>
  </si>
  <si>
    <t>VZPD+VPP</t>
  </si>
  <si>
    <t>PRVA
 POMOČ</t>
  </si>
  <si>
    <t>O.O.G.P.</t>
  </si>
  <si>
    <t>APZ</t>
  </si>
  <si>
    <t>ELEKTRO
 MERITVE</t>
  </si>
  <si>
    <t>Javljanje požara</t>
  </si>
  <si>
    <t>Javljanje gorljivih plinov</t>
  </si>
  <si>
    <t>Sistemi za odvod dima in toplote</t>
  </si>
  <si>
    <t>Varnostna razsvetljava</t>
  </si>
  <si>
    <t>/</t>
  </si>
  <si>
    <t>PREGLED IN PREIZKUS DELOVNE OPREME</t>
  </si>
  <si>
    <t>MERITVE DELOVNEGA OKOLJA 
(MIKROKLIMA IN OSVETLJENOST)</t>
  </si>
  <si>
    <t>PREGLED / MERITVE</t>
  </si>
  <si>
    <t>MERITVE STRELOVODA</t>
  </si>
  <si>
    <t>PERIODIKA:</t>
  </si>
  <si>
    <t>DATUM IZDELAVE</t>
  </si>
  <si>
    <t>POŽARNI RED</t>
  </si>
  <si>
    <t>OCENA POŽARNE OGROŽENOSTI</t>
  </si>
  <si>
    <t xml:space="preserve">potrebno odpraviti pomanjkljivosti </t>
  </si>
  <si>
    <t>Potrebno Odpraviti pomanjkljivosti</t>
  </si>
  <si>
    <t>Požarne lopute</t>
  </si>
  <si>
    <t>DOM AJDA</t>
  </si>
  <si>
    <t>DOM BOHINJ</t>
  </si>
  <si>
    <t>DOM BREŽENKA</t>
  </si>
  <si>
    <t>DOM BURJA</t>
  </si>
  <si>
    <t>DOM CERKNO</t>
  </si>
  <si>
    <t>DOM ČEBELICA</t>
  </si>
  <si>
    <t>DOM FARA</t>
  </si>
  <si>
    <t>DOM GORENJE</t>
  </si>
  <si>
    <t>DOM JURČEK</t>
  </si>
  <si>
    <t>DOM KAVKA</t>
  </si>
  <si>
    <t>DOM KRANJSKA GORA</t>
  </si>
  <si>
    <t>DOM LIPA</t>
  </si>
  <si>
    <t>DOM MEDVED</t>
  </si>
  <si>
    <t>DOM PECA</t>
  </si>
  <si>
    <t>DOM PLANINKA</t>
  </si>
  <si>
    <t>DOM RADENCI</t>
  </si>
  <si>
    <t>DOM RAK</t>
  </si>
  <si>
    <t>DOM SOČA</t>
  </si>
  <si>
    <t>DOM ŠKORPIJON</t>
  </si>
  <si>
    <t>DOM ŠTRK</t>
  </si>
  <si>
    <t>DOM TRILOBIT</t>
  </si>
  <si>
    <t>DOM VOJSKO</t>
  </si>
  <si>
    <t>DOM KURENT</t>
  </si>
  <si>
    <t>LOKACIJA</t>
  </si>
  <si>
    <t>DOM PLANICA</t>
  </si>
  <si>
    <t>USPOSABLJANJE
VZPD+VPP</t>
  </si>
  <si>
    <t>USPOSABLJANJE
PRVA POMOČ</t>
  </si>
  <si>
    <t>USPOSABLJANJE
G+E</t>
  </si>
  <si>
    <t>Pomanjkljivosti elektro meritev</t>
  </si>
  <si>
    <t>Potrebno odpraviti pomanjkljivosti</t>
  </si>
  <si>
    <t>BOLNIČAR</t>
  </si>
  <si>
    <t>GORSKI REŠEVALEC</t>
  </si>
  <si>
    <t>DNEVNI CENTRI</t>
  </si>
  <si>
    <t>CENTRALA</t>
  </si>
  <si>
    <t>Kontrolni pregledi</t>
  </si>
  <si>
    <t>VZD</t>
  </si>
  <si>
    <t>VPP</t>
  </si>
  <si>
    <t>DATUM 
PREGLEDA</t>
  </si>
  <si>
    <t>Periodika</t>
  </si>
  <si>
    <t>1 x leto</t>
  </si>
  <si>
    <t>3 leta</t>
  </si>
  <si>
    <t>5 let</t>
  </si>
  <si>
    <t>V najemu</t>
  </si>
  <si>
    <t>Občina</t>
  </si>
  <si>
    <t>Prenova 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</si>
</sst>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;@"/>
    <numFmt numFmtId="165" formatCode="d/\ m/\ yyyy;@"/>
  </numFmts>
  <fonts count="28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indexed="56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indexed="8"/>
      <name val="Times New Roman"/>
      <family val="1"/>
      <charset val="238"/>
    </font>
    <font>
      <sz val="16"/>
      <name val="Times New Roman"/>
      <family val="1"/>
      <charset val="238"/>
    </font>
    <font>
      <b/>
      <sz val="12"/>
      <color indexed="8"/>
      <name val="Calibri"/>
      <family val="2"/>
      <charset val="238"/>
      <scheme val="minor"/>
    </font>
    <font>
      <b/>
      <sz val="12"/>
      <color indexed="56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indexed="5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2" borderId="3" applyNumberFormat="0" applyFont="0" applyAlignment="0" applyProtection="0"/>
  </cellStyleXfs>
  <cellXfs count="17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6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7" fillId="0" borderId="4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/>
    </xf>
    <xf numFmtId="165" fontId="4" fillId="3" borderId="14" xfId="0" applyNumberFormat="1" applyFont="1" applyFill="1" applyBorder="1" applyAlignment="1">
      <alignment horizontal="center" vertical="center"/>
    </xf>
    <xf numFmtId="165" fontId="4" fillId="3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165" fontId="4" fillId="0" borderId="6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wrapText="1"/>
    </xf>
    <xf numFmtId="165" fontId="8" fillId="3" borderId="1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/>
    <xf numFmtId="0" fontId="6" fillId="5" borderId="19" xfId="0" applyFont="1" applyFill="1" applyBorder="1" applyAlignment="1">
      <alignment horizontal="center" wrapText="1"/>
    </xf>
    <xf numFmtId="0" fontId="6" fillId="11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164" fontId="8" fillId="12" borderId="24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8" fillId="3" borderId="24" xfId="0" applyNumberFormat="1" applyFont="1" applyFill="1" applyBorder="1" applyAlignment="1">
      <alignment horizontal="center" vertical="center"/>
    </xf>
    <xf numFmtId="164" fontId="9" fillId="3" borderId="24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wrapText="1"/>
    </xf>
    <xf numFmtId="165" fontId="8" fillId="3" borderId="26" xfId="0" applyNumberFormat="1" applyFont="1" applyFill="1" applyBorder="1" applyAlignment="1">
      <alignment horizontal="center" vertical="center"/>
    </xf>
    <xf numFmtId="164" fontId="8" fillId="3" borderId="27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164" fontId="4" fillId="0" borderId="16" xfId="0" applyNumberFormat="1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center" wrapText="1"/>
    </xf>
    <xf numFmtId="0" fontId="10" fillId="13" borderId="23" xfId="0" applyFont="1" applyFill="1" applyBorder="1" applyAlignment="1">
      <alignment horizontal="center" vertical="center" wrapText="1"/>
    </xf>
    <xf numFmtId="0" fontId="10" fillId="13" borderId="25" xfId="0" applyFont="1" applyFill="1" applyBorder="1" applyAlignment="1">
      <alignment horizontal="center" vertical="center" wrapText="1"/>
    </xf>
    <xf numFmtId="165" fontId="12" fillId="3" borderId="25" xfId="0" applyNumberFormat="1" applyFont="1" applyFill="1" applyBorder="1" applyAlignment="1">
      <alignment horizontal="center" vertical="center"/>
    </xf>
    <xf numFmtId="164" fontId="12" fillId="3" borderId="27" xfId="0" applyNumberFormat="1" applyFont="1" applyFill="1" applyBorder="1" applyAlignment="1">
      <alignment horizontal="center" vertical="center"/>
    </xf>
    <xf numFmtId="165" fontId="12" fillId="3" borderId="24" xfId="0" applyNumberFormat="1" applyFont="1" applyFill="1" applyBorder="1" applyAlignment="1">
      <alignment horizontal="center" vertical="center"/>
    </xf>
    <xf numFmtId="165" fontId="12" fillId="3" borderId="27" xfId="0" applyNumberFormat="1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wrapText="1"/>
    </xf>
    <xf numFmtId="164" fontId="12" fillId="3" borderId="38" xfId="0" applyNumberFormat="1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top" wrapText="1"/>
    </xf>
    <xf numFmtId="0" fontId="11" fillId="0" borderId="40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 vertical="center" wrapText="1"/>
    </xf>
    <xf numFmtId="165" fontId="12" fillId="3" borderId="30" xfId="0" applyNumberFormat="1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2" fillId="6" borderId="29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164" fontId="8" fillId="0" borderId="24" xfId="0" applyNumberFormat="1" applyFont="1" applyFill="1" applyBorder="1" applyAlignment="1">
      <alignment horizontal="center" vertical="center"/>
    </xf>
    <xf numFmtId="164" fontId="9" fillId="0" borderId="24" xfId="0" applyNumberFormat="1" applyFont="1" applyFill="1" applyBorder="1" applyAlignment="1">
      <alignment horizontal="center" vertical="center"/>
    </xf>
    <xf numFmtId="164" fontId="8" fillId="0" borderId="27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65" fontId="8" fillId="3" borderId="24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 wrapText="1"/>
    </xf>
    <xf numFmtId="0" fontId="16" fillId="15" borderId="42" xfId="0" applyFont="1" applyFill="1" applyBorder="1" applyAlignment="1">
      <alignment horizontal="center" vertical="center" wrapText="1"/>
    </xf>
    <xf numFmtId="0" fontId="17" fillId="13" borderId="42" xfId="0" applyFont="1" applyFill="1" applyBorder="1" applyAlignment="1">
      <alignment horizontal="center" vertical="center" wrapText="1"/>
    </xf>
    <xf numFmtId="0" fontId="17" fillId="13" borderId="45" xfId="0" applyFont="1" applyFill="1" applyBorder="1" applyAlignment="1">
      <alignment horizontal="center" vertical="center" wrapText="1"/>
    </xf>
    <xf numFmtId="0" fontId="20" fillId="10" borderId="42" xfId="0" applyFont="1" applyFill="1" applyBorder="1" applyAlignment="1">
      <alignment horizontal="center" vertical="center" wrapText="1"/>
    </xf>
    <xf numFmtId="0" fontId="20" fillId="10" borderId="45" xfId="0" applyFont="1" applyFill="1" applyBorder="1" applyAlignment="1">
      <alignment horizontal="center" vertical="center" wrapText="1"/>
    </xf>
    <xf numFmtId="0" fontId="19" fillId="14" borderId="42" xfId="0" applyFont="1" applyFill="1" applyBorder="1" applyAlignment="1">
      <alignment horizontal="center" vertical="center" wrapText="1"/>
    </xf>
    <xf numFmtId="0" fontId="19" fillId="14" borderId="45" xfId="0" applyFont="1" applyFill="1" applyBorder="1" applyAlignment="1">
      <alignment horizontal="center" vertical="center" wrapText="1"/>
    </xf>
    <xf numFmtId="0" fontId="20" fillId="14" borderId="42" xfId="0" applyFont="1" applyFill="1" applyBorder="1" applyAlignment="1">
      <alignment horizontal="center" vertical="center" wrapText="1"/>
    </xf>
    <xf numFmtId="0" fontId="17" fillId="6" borderId="47" xfId="0" applyFont="1" applyFill="1" applyBorder="1" applyAlignment="1">
      <alignment horizontal="center" vertical="center" wrapText="1"/>
    </xf>
    <xf numFmtId="0" fontId="17" fillId="6" borderId="42" xfId="0" applyFont="1" applyFill="1" applyBorder="1" applyAlignment="1">
      <alignment horizontal="center" vertical="center" wrapText="1"/>
    </xf>
    <xf numFmtId="0" fontId="18" fillId="0" borderId="43" xfId="0" applyFont="1" applyBorder="1"/>
    <xf numFmtId="0" fontId="18" fillId="0" borderId="42" xfId="0" applyFont="1" applyBorder="1" applyAlignment="1">
      <alignment horizontal="center" vertical="center"/>
    </xf>
    <xf numFmtId="14" fontId="21" fillId="0" borderId="43" xfId="0" applyNumberFormat="1" applyFont="1" applyBorder="1" applyAlignment="1">
      <alignment horizontal="center" vertical="center"/>
    </xf>
    <xf numFmtId="14" fontId="21" fillId="0" borderId="46" xfId="0" applyNumberFormat="1" applyFont="1" applyBorder="1" applyAlignment="1">
      <alignment horizontal="center" vertical="center"/>
    </xf>
    <xf numFmtId="14" fontId="21" fillId="3" borderId="43" xfId="0" applyNumberFormat="1" applyFont="1" applyFill="1" applyBorder="1" applyAlignment="1">
      <alignment horizontal="center" vertical="center" wrapText="1"/>
    </xf>
    <xf numFmtId="14" fontId="21" fillId="3" borderId="46" xfId="0" applyNumberFormat="1" applyFont="1" applyFill="1" applyBorder="1" applyAlignment="1">
      <alignment horizontal="center" vertical="center" wrapText="1"/>
    </xf>
    <xf numFmtId="14" fontId="21" fillId="0" borderId="48" xfId="0" applyNumberFormat="1" applyFont="1" applyBorder="1" applyAlignment="1">
      <alignment horizontal="center" vertical="center"/>
    </xf>
    <xf numFmtId="14" fontId="21" fillId="0" borderId="44" xfId="0" applyNumberFormat="1" applyFont="1" applyBorder="1" applyAlignment="1">
      <alignment horizontal="center" vertical="center"/>
    </xf>
    <xf numFmtId="14" fontId="21" fillId="0" borderId="49" xfId="0" applyNumberFormat="1" applyFont="1" applyBorder="1" applyAlignment="1">
      <alignment horizontal="center" vertical="center"/>
    </xf>
    <xf numFmtId="14" fontId="21" fillId="3" borderId="44" xfId="0" applyNumberFormat="1" applyFont="1" applyFill="1" applyBorder="1" applyAlignment="1">
      <alignment horizontal="center" vertical="center" wrapText="1"/>
    </xf>
    <xf numFmtId="14" fontId="21" fillId="0" borderId="50" xfId="0" applyNumberFormat="1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 wrapText="1"/>
    </xf>
    <xf numFmtId="0" fontId="22" fillId="0" borderId="14" xfId="0" applyFont="1" applyFill="1" applyBorder="1" applyAlignment="1">
      <alignment horizontal="center" wrapText="1"/>
    </xf>
    <xf numFmtId="0" fontId="16" fillId="16" borderId="45" xfId="0" applyFont="1" applyFill="1" applyBorder="1" applyAlignment="1">
      <alignment horizontal="center" vertical="center" wrapText="1"/>
    </xf>
    <xf numFmtId="0" fontId="16" fillId="17" borderId="42" xfId="0" applyFont="1" applyFill="1" applyBorder="1" applyAlignment="1">
      <alignment horizontal="center" vertical="center" wrapText="1"/>
    </xf>
    <xf numFmtId="165" fontId="8" fillId="12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vertical="top" wrapText="1"/>
    </xf>
    <xf numFmtId="165" fontId="4" fillId="0" borderId="16" xfId="0" applyNumberFormat="1" applyFont="1" applyFill="1" applyBorder="1" applyAlignment="1">
      <alignment horizontal="center" vertical="center"/>
    </xf>
    <xf numFmtId="165" fontId="4" fillId="3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11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18" fillId="0" borderId="52" xfId="0" applyFont="1" applyBorder="1"/>
    <xf numFmtId="14" fontId="21" fillId="0" borderId="23" xfId="0" applyNumberFormat="1" applyFont="1" applyBorder="1" applyAlignment="1">
      <alignment horizontal="center" vertical="center"/>
    </xf>
    <xf numFmtId="0" fontId="18" fillId="0" borderId="48" xfId="0" applyFont="1" applyBorder="1"/>
    <xf numFmtId="0" fontId="0" fillId="0" borderId="53" xfId="0" applyBorder="1"/>
    <xf numFmtId="14" fontId="21" fillId="0" borderId="2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3" fillId="18" borderId="18" xfId="0" applyFont="1" applyFill="1" applyBorder="1" applyAlignment="1">
      <alignment horizontal="center" vertical="center"/>
    </xf>
    <xf numFmtId="0" fontId="23" fillId="18" borderId="23" xfId="0" applyFont="1" applyFill="1" applyBorder="1" applyAlignment="1">
      <alignment horizontal="center" vertical="center"/>
    </xf>
    <xf numFmtId="0" fontId="23" fillId="18" borderId="25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65" fontId="23" fillId="18" borderId="20" xfId="0" applyNumberFormat="1" applyFont="1" applyFill="1" applyBorder="1" applyAlignment="1">
      <alignment horizontal="center" vertical="center" wrapText="1"/>
    </xf>
    <xf numFmtId="165" fontId="23" fillId="18" borderId="54" xfId="0" applyNumberFormat="1" applyFont="1" applyFill="1" applyBorder="1" applyAlignment="1">
      <alignment horizontal="center" vertical="center"/>
    </xf>
    <xf numFmtId="165" fontId="23" fillId="18" borderId="55" xfId="0" applyNumberFormat="1" applyFont="1" applyFill="1" applyBorder="1" applyAlignment="1">
      <alignment horizontal="center" vertical="center"/>
    </xf>
    <xf numFmtId="0" fontId="0" fillId="18" borderId="56" xfId="0" applyFill="1" applyBorder="1" applyAlignment="1">
      <alignment horizontal="center" vertical="center"/>
    </xf>
    <xf numFmtId="0" fontId="0" fillId="18" borderId="57" xfId="0" applyFill="1" applyBorder="1" applyAlignment="1">
      <alignment horizontal="center" vertical="center"/>
    </xf>
    <xf numFmtId="0" fontId="0" fillId="18" borderId="58" xfId="0" applyFill="1" applyBorder="1" applyAlignment="1">
      <alignment horizontal="center" vertical="center"/>
    </xf>
    <xf numFmtId="0" fontId="26" fillId="18" borderId="42" xfId="0" applyFont="1" applyFill="1" applyBorder="1" applyAlignment="1">
      <alignment horizontal="center" vertical="center"/>
    </xf>
    <xf numFmtId="0" fontId="25" fillId="18" borderId="43" xfId="0" applyFont="1" applyFill="1" applyBorder="1" applyAlignment="1">
      <alignment horizontal="center" vertical="center"/>
    </xf>
    <xf numFmtId="0" fontId="25" fillId="18" borderId="4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wrapText="1"/>
    </xf>
    <xf numFmtId="0" fontId="27" fillId="0" borderId="14" xfId="0" applyFont="1" applyFill="1" applyBorder="1" applyAlignment="1">
      <alignment horizontal="center" wrapText="1"/>
    </xf>
    <xf numFmtId="165" fontId="8" fillId="18" borderId="1" xfId="0" applyNumberFormat="1" applyFont="1" applyFill="1" applyBorder="1" applyAlignment="1">
      <alignment horizontal="center" vertical="center"/>
    </xf>
    <xf numFmtId="165" fontId="8" fillId="3" borderId="5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165" fontId="8" fillId="0" borderId="1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1" fillId="10" borderId="32" xfId="0" applyFont="1" applyFill="1" applyBorder="1" applyAlignment="1">
      <alignment horizontal="center" vertical="top" wrapText="1"/>
    </xf>
    <xf numFmtId="0" fontId="11" fillId="10" borderId="29" xfId="0" applyFont="1" applyFill="1" applyBorder="1" applyAlignment="1">
      <alignment horizontal="center" vertical="top" wrapText="1"/>
    </xf>
    <xf numFmtId="0" fontId="11" fillId="10" borderId="7" xfId="0" applyFont="1" applyFill="1" applyBorder="1" applyAlignment="1">
      <alignment horizontal="center" vertical="top" wrapText="1"/>
    </xf>
    <xf numFmtId="0" fontId="11" fillId="10" borderId="2" xfId="0" applyFont="1" applyFill="1" applyBorder="1" applyAlignment="1">
      <alignment horizontal="center" vertical="top" wrapText="1"/>
    </xf>
    <xf numFmtId="0" fontId="11" fillId="10" borderId="34" xfId="0" applyFont="1" applyFill="1" applyBorder="1" applyAlignment="1">
      <alignment horizontal="center" vertical="top" wrapText="1"/>
    </xf>
    <xf numFmtId="0" fontId="11" fillId="10" borderId="30" xfId="0" applyFont="1" applyFill="1" applyBorder="1" applyAlignment="1">
      <alignment horizontal="center" vertical="top" wrapText="1"/>
    </xf>
    <xf numFmtId="0" fontId="6" fillId="7" borderId="20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6" fillId="13" borderId="31" xfId="0" applyFont="1" applyFill="1" applyBorder="1" applyAlignment="1">
      <alignment horizontal="center"/>
    </xf>
    <xf numFmtId="0" fontId="6" fillId="13" borderId="32" xfId="0" applyFont="1" applyFill="1" applyBorder="1" applyAlignment="1">
      <alignment horizontal="center"/>
    </xf>
    <xf numFmtId="0" fontId="6" fillId="13" borderId="29" xfId="0" applyFont="1" applyFill="1" applyBorder="1" applyAlignment="1">
      <alignment horizontal="center"/>
    </xf>
    <xf numFmtId="0" fontId="6" fillId="13" borderId="33" xfId="0" applyFont="1" applyFill="1" applyBorder="1" applyAlignment="1">
      <alignment horizontal="center" vertical="center" wrapText="1"/>
    </xf>
    <xf numFmtId="0" fontId="6" fillId="13" borderId="34" xfId="0" applyFont="1" applyFill="1" applyBorder="1" applyAlignment="1">
      <alignment horizontal="center" vertical="center" wrapText="1"/>
    </xf>
    <xf numFmtId="0" fontId="6" fillId="13" borderId="30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</cellXfs>
  <cellStyles count="2">
    <cellStyle name="Navadno" xfId="0" builtinId="0"/>
    <cellStyle name="Opomba" xfId="1" builtinId="10"/>
  </cellStyles>
  <dxfs count="382"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 val="0"/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workbookViewId="0">
      <selection activeCell="F32" sqref="F32"/>
    </sheetView>
  </sheetViews>
  <sheetFormatPr defaultRowHeight="15" x14ac:dyDescent="0.25"/>
  <cols>
    <col min="2" max="2" width="23.25" customWidth="1"/>
    <col min="3" max="3" width="19.375" customWidth="1"/>
    <col min="4" max="4" width="19.125" customWidth="1"/>
    <col min="5" max="5" width="15.25" customWidth="1"/>
    <col min="6" max="6" width="17.375" customWidth="1"/>
    <col min="7" max="7" width="22.875" customWidth="1"/>
    <col min="9" max="9" width="11.875" customWidth="1"/>
    <col min="10" max="10" width="11.375" customWidth="1"/>
    <col min="11" max="11" width="12.375" customWidth="1"/>
    <col min="12" max="12" width="11.25" customWidth="1"/>
    <col min="13" max="13" width="11.75" customWidth="1"/>
    <col min="14" max="14" width="32.625" customWidth="1"/>
    <col min="15" max="15" width="10.125" bestFit="1" customWidth="1"/>
  </cols>
  <sheetData>
    <row r="1" spans="2:16" ht="15.75" thickBot="1" x14ac:dyDescent="0.3">
      <c r="D1">
        <v>60</v>
      </c>
    </row>
    <row r="2" spans="2:16" ht="60.75" customHeight="1" x14ac:dyDescent="0.25">
      <c r="B2" s="89" t="s">
        <v>49</v>
      </c>
      <c r="C2" s="78" t="s">
        <v>51</v>
      </c>
      <c r="D2" s="102" t="s">
        <v>52</v>
      </c>
      <c r="E2" s="101" t="s">
        <v>53</v>
      </c>
      <c r="F2" s="79" t="s">
        <v>15</v>
      </c>
      <c r="G2" s="80" t="s">
        <v>16</v>
      </c>
      <c r="H2" s="81" t="s">
        <v>10</v>
      </c>
      <c r="I2" s="82" t="s">
        <v>12</v>
      </c>
      <c r="J2" s="81" t="s">
        <v>11</v>
      </c>
      <c r="K2" s="82" t="s">
        <v>13</v>
      </c>
      <c r="L2" s="83" t="s">
        <v>9</v>
      </c>
      <c r="M2" s="84" t="s">
        <v>18</v>
      </c>
      <c r="N2" s="85" t="s">
        <v>54</v>
      </c>
      <c r="O2" s="87" t="s">
        <v>21</v>
      </c>
      <c r="P2" s="86" t="s">
        <v>22</v>
      </c>
    </row>
    <row r="3" spans="2:16" ht="15" customHeight="1" x14ac:dyDescent="0.25">
      <c r="B3" s="88" t="s">
        <v>26</v>
      </c>
      <c r="C3" s="90">
        <f>AJDA!D5</f>
        <v>42237</v>
      </c>
      <c r="D3" s="90">
        <f>AJDA!F7</f>
        <v>41587</v>
      </c>
      <c r="E3" s="91">
        <f>AJDA!G5</f>
        <v>42237</v>
      </c>
      <c r="F3" s="90">
        <f>AJDA!J5</f>
        <v>42131</v>
      </c>
      <c r="G3" s="91">
        <f>AJDA!J6</f>
        <v>42131</v>
      </c>
      <c r="H3" s="92" t="str">
        <f>AJDA!L5</f>
        <v>/</v>
      </c>
      <c r="I3" s="93" t="str">
        <f>AJDA!M5</f>
        <v>/</v>
      </c>
      <c r="J3" s="92">
        <f>AJDA!N5</f>
        <v>42565</v>
      </c>
      <c r="K3" s="93">
        <f>AJDA!O5</f>
        <v>41791</v>
      </c>
      <c r="L3" s="90">
        <f>AJDA!P5</f>
        <v>42418</v>
      </c>
      <c r="M3" s="91">
        <f>AJDA!Q5</f>
        <v>42418</v>
      </c>
      <c r="N3" s="90" t="str">
        <f>AJDA!Q6</f>
        <v xml:space="preserve">potrebno odpraviti pomanjkljivosti </v>
      </c>
      <c r="O3" s="90">
        <f>AJDA!J14</f>
        <v>41944</v>
      </c>
      <c r="P3" s="94">
        <f>AJDA!J15</f>
        <v>39904</v>
      </c>
    </row>
    <row r="4" spans="2:16" ht="15.75" x14ac:dyDescent="0.25">
      <c r="B4" s="88" t="s">
        <v>27</v>
      </c>
      <c r="C4" s="90">
        <f>BOHINJ!D5</f>
        <v>42495</v>
      </c>
      <c r="D4" s="90">
        <f>BOHINJ!F5</f>
        <v>41598</v>
      </c>
      <c r="E4" s="91">
        <f>BOHINJ!G5</f>
        <v>42495</v>
      </c>
      <c r="F4" s="90">
        <f>BOHINJ!J5</f>
        <v>42332</v>
      </c>
      <c r="G4" s="91">
        <f>BOHINJ!J6</f>
        <v>42332</v>
      </c>
      <c r="H4" s="92" t="str">
        <f>BOHINJ!L5</f>
        <v>/</v>
      </c>
      <c r="I4" s="93" t="str">
        <f>BOHINJ!M5</f>
        <v>/</v>
      </c>
      <c r="J4" s="92" t="str">
        <f>BOHINJ!N5</f>
        <v>/</v>
      </c>
      <c r="K4" s="93">
        <f>BOHINJ!O5</f>
        <v>42429</v>
      </c>
      <c r="L4" s="90" t="str">
        <f>BOHINJ!P5</f>
        <v>V najemu</v>
      </c>
      <c r="M4" s="91" t="str">
        <f>BOHINJ!Q5</f>
        <v>V najemu</v>
      </c>
      <c r="N4" s="90" t="str">
        <f>BOHINJ!Q5</f>
        <v>V najemu</v>
      </c>
      <c r="O4" s="90">
        <f>BOHINJ!J14</f>
        <v>42384</v>
      </c>
      <c r="P4" s="94">
        <f>BOHINJ!J14</f>
        <v>42384</v>
      </c>
    </row>
    <row r="5" spans="2:16" ht="15.75" x14ac:dyDescent="0.25">
      <c r="B5" s="88" t="s">
        <v>28</v>
      </c>
      <c r="C5" s="90">
        <f>BREŽENKA!D5</f>
        <v>41936</v>
      </c>
      <c r="D5" s="90">
        <f>BREŽENKA!F7</f>
        <v>41587</v>
      </c>
      <c r="E5" s="91">
        <f>BREŽENKA!G5</f>
        <v>41936</v>
      </c>
      <c r="F5" s="90">
        <f>BREŽENKA!J5</f>
        <v>42314</v>
      </c>
      <c r="G5" s="91">
        <f>BREŽENKA!J6</f>
        <v>42314</v>
      </c>
      <c r="H5" s="92">
        <f>BREŽENKA!L5</f>
        <v>41884</v>
      </c>
      <c r="I5" s="93" t="str">
        <f>BREŽENKA!M5</f>
        <v>/</v>
      </c>
      <c r="J5" s="92">
        <f>BREŽENKA!N5</f>
        <v>42310</v>
      </c>
      <c r="K5" s="93">
        <f>BREŽENKA!O5</f>
        <v>41547</v>
      </c>
      <c r="L5" s="90">
        <f>BREŽENKA!P5</f>
        <v>41780</v>
      </c>
      <c r="M5" s="91">
        <f>BREŽENKA!Q5</f>
        <v>41782</v>
      </c>
      <c r="N5" s="90" t="str">
        <f>BREŽENKA!Q6</f>
        <v>/</v>
      </c>
      <c r="O5" s="90">
        <f>BREŽENKA!J14</f>
        <v>39994</v>
      </c>
      <c r="P5" s="94">
        <f>BREŽENKA!J15</f>
        <v>39994</v>
      </c>
    </row>
    <row r="6" spans="2:16" ht="15.75" x14ac:dyDescent="0.25">
      <c r="B6" s="88" t="s">
        <v>29</v>
      </c>
      <c r="C6" s="90">
        <f>BURJA!D5</f>
        <v>41936</v>
      </c>
      <c r="D6" s="90">
        <f>BURJA!F7</f>
        <v>41587</v>
      </c>
      <c r="E6" s="91">
        <f>BURJA!G5</f>
        <v>41936</v>
      </c>
      <c r="F6" s="90">
        <f>BURJA!J5</f>
        <v>42314</v>
      </c>
      <c r="G6" s="91">
        <f>BURJA!J6</f>
        <v>42314</v>
      </c>
      <c r="H6" s="92" t="str">
        <f>BURJA!L5</f>
        <v>/</v>
      </c>
      <c r="I6" s="93" t="str">
        <f>BURJA!M5</f>
        <v>/</v>
      </c>
      <c r="J6" s="92">
        <f>BURJA!N5</f>
        <v>41936</v>
      </c>
      <c r="K6" s="93">
        <f>BURJA!O5</f>
        <v>41935</v>
      </c>
      <c r="L6" s="90">
        <f>BURJA!P5</f>
        <v>42256</v>
      </c>
      <c r="M6" s="91">
        <f>BURJA!Q5</f>
        <v>42256</v>
      </c>
      <c r="N6" s="90" t="str">
        <f>BURJA!Q6</f>
        <v>/</v>
      </c>
      <c r="O6" s="90">
        <f>BURJA!J14</f>
        <v>40728</v>
      </c>
      <c r="P6" s="94">
        <f>BURJA!J15</f>
        <v>39028</v>
      </c>
    </row>
    <row r="7" spans="2:16" ht="15.75" x14ac:dyDescent="0.25">
      <c r="B7" s="88" t="s">
        <v>30</v>
      </c>
      <c r="C7" s="90">
        <f>CERKNO!D5</f>
        <v>42111</v>
      </c>
      <c r="D7" s="90" t="str">
        <f>CERKNO!F9</f>
        <v>BOLNIČAR</v>
      </c>
      <c r="E7" s="91">
        <f>CERKNO!G5</f>
        <v>42111</v>
      </c>
      <c r="F7" s="90">
        <f>CERKNO!J5</f>
        <v>42109</v>
      </c>
      <c r="G7" s="91">
        <f>CERKNO!J6</f>
        <v>42109</v>
      </c>
      <c r="H7" s="92">
        <f>CERKNO!L5</f>
        <v>41885</v>
      </c>
      <c r="I7" s="93">
        <f>CERKNO!M5</f>
        <v>41885</v>
      </c>
      <c r="J7" s="92">
        <f>CERKNO!N5</f>
        <v>41885</v>
      </c>
      <c r="K7" s="93">
        <f>CERKNO!O5</f>
        <v>41876</v>
      </c>
      <c r="L7" s="90">
        <f>CERKNO!P5</f>
        <v>41793</v>
      </c>
      <c r="M7" s="91" t="str">
        <f>CERKNO!Q5</f>
        <v>Občina</v>
      </c>
      <c r="N7" s="90" t="str">
        <f>CERKNO!Q6</f>
        <v>/</v>
      </c>
      <c r="O7" s="90">
        <f>CERKNO!J14</f>
        <v>42125</v>
      </c>
      <c r="P7" s="94">
        <f>CERKNO!J15</f>
        <v>42023</v>
      </c>
    </row>
    <row r="8" spans="2:16" ht="15.75" x14ac:dyDescent="0.25">
      <c r="B8" s="88" t="s">
        <v>31</v>
      </c>
      <c r="C8" s="90">
        <f>ČEBELICA!D5</f>
        <v>42250</v>
      </c>
      <c r="D8" s="90">
        <f>ČEBELICA!F5</f>
        <v>41608</v>
      </c>
      <c r="E8" s="91">
        <f>ČEBELICA!G5</f>
        <v>42250</v>
      </c>
      <c r="F8" s="90">
        <f>ČEBELICA!J5</f>
        <v>42250</v>
      </c>
      <c r="G8" s="91">
        <f>ČEBELICA!J6</f>
        <v>42250</v>
      </c>
      <c r="H8" s="92" t="str">
        <f>ČEBELICA!L5</f>
        <v>/</v>
      </c>
      <c r="I8" s="93" t="str">
        <f>ČEBELICA!M5</f>
        <v>/</v>
      </c>
      <c r="J8" s="92" t="str">
        <f>ČEBELICA!N5</f>
        <v>/</v>
      </c>
      <c r="K8" s="93">
        <f>ČEBELICA!O5</f>
        <v>42359</v>
      </c>
      <c r="L8" s="90">
        <f>ČEBELICA!P5</f>
        <v>42558</v>
      </c>
      <c r="M8" s="91">
        <f>ČEBELICA!Q5</f>
        <v>41544</v>
      </c>
      <c r="N8" s="90" t="str">
        <f>ČEBELICA!Q6</f>
        <v>Potrebno odpraviti pomanjkljivosti</v>
      </c>
      <c r="O8" s="90">
        <f>ČEBELICA!J14</f>
        <v>42250</v>
      </c>
      <c r="P8" s="94">
        <f>ČEBELICA!J15</f>
        <v>38838</v>
      </c>
    </row>
    <row r="9" spans="2:16" ht="15.75" x14ac:dyDescent="0.25">
      <c r="B9" s="88" t="s">
        <v>32</v>
      </c>
      <c r="C9" s="90">
        <f>FARA!D5</f>
        <v>42198</v>
      </c>
      <c r="D9" s="90">
        <f>FARA!F5</f>
        <v>41576</v>
      </c>
      <c r="E9" s="91">
        <f>FARA!G5</f>
        <v>42198</v>
      </c>
      <c r="F9" s="90">
        <f>FARA!J5</f>
        <v>42055</v>
      </c>
      <c r="G9" s="91">
        <f>FARA!J6</f>
        <v>42055</v>
      </c>
      <c r="H9" s="92" t="str">
        <f>FARA!L5</f>
        <v>/</v>
      </c>
      <c r="I9" s="93" t="str">
        <f>FARA!M5</f>
        <v>/</v>
      </c>
      <c r="J9" s="92" t="str">
        <f>FARA!N5</f>
        <v>/</v>
      </c>
      <c r="K9" s="93">
        <f>FARA!O5</f>
        <v>42310</v>
      </c>
      <c r="L9" s="90">
        <f>FARA!P5</f>
        <v>42258</v>
      </c>
      <c r="M9" s="91">
        <f>FARA!Q5</f>
        <v>42037</v>
      </c>
      <c r="N9" s="90" t="str">
        <f>FARA!Q6</f>
        <v>Potrebno odpraviti pomanjkljivosti</v>
      </c>
      <c r="O9" s="90">
        <f>FARA!J14</f>
        <v>39873</v>
      </c>
      <c r="P9" s="94">
        <f>FARA!J15</f>
        <v>39873</v>
      </c>
    </row>
    <row r="10" spans="2:16" ht="15.75" x14ac:dyDescent="0.25">
      <c r="B10" s="88" t="s">
        <v>33</v>
      </c>
      <c r="C10" s="90">
        <f>GORENJE!D5</f>
        <v>41816</v>
      </c>
      <c r="D10" s="90">
        <f>GORENJE!F5</f>
        <v>41582</v>
      </c>
      <c r="E10" s="91">
        <f>GORENJE!G5</f>
        <v>41816</v>
      </c>
      <c r="F10" s="90">
        <f>GORENJE!J5</f>
        <v>42198</v>
      </c>
      <c r="G10" s="91">
        <f>GORENJE!J6</f>
        <v>42198</v>
      </c>
      <c r="H10" s="92" t="str">
        <f>GORENJE!L5</f>
        <v>/</v>
      </c>
      <c r="I10" s="93" t="str">
        <f>GORENJE!M5</f>
        <v>/</v>
      </c>
      <c r="J10" s="92">
        <f>GORENJE!N5</f>
        <v>42340</v>
      </c>
      <c r="K10" s="93">
        <f>GORENJE!O5</f>
        <v>42340</v>
      </c>
      <c r="L10" s="90">
        <f>GORENJE!P5</f>
        <v>42258</v>
      </c>
      <c r="M10" s="91">
        <f>GORENJE!Q5</f>
        <v>41730</v>
      </c>
      <c r="N10" s="90" t="str">
        <f>GORENJE!Q6</f>
        <v>Potrebno odpraviti pomanjkljivosti</v>
      </c>
      <c r="O10" s="90">
        <f>GORENJE!J14</f>
        <v>40087</v>
      </c>
      <c r="P10" s="94">
        <f>GORENJE!J15</f>
        <v>40087</v>
      </c>
    </row>
    <row r="11" spans="2:16" ht="15.75" x14ac:dyDescent="0.25">
      <c r="B11" s="88" t="s">
        <v>34</v>
      </c>
      <c r="C11" s="90">
        <f>JURČEK!D5</f>
        <v>42257</v>
      </c>
      <c r="D11" s="90">
        <f>JURČEK!F5</f>
        <v>41576</v>
      </c>
      <c r="E11" s="91">
        <f>JURČEK!G5</f>
        <v>42257</v>
      </c>
      <c r="F11" s="90">
        <f>JURČEK!J5</f>
        <v>42055</v>
      </c>
      <c r="G11" s="91">
        <f>JURČEK!J6</f>
        <v>42055</v>
      </c>
      <c r="H11" s="92" t="str">
        <f>JURČEK!L5</f>
        <v>/</v>
      </c>
      <c r="I11" s="93" t="str">
        <f>JURČEK!M5</f>
        <v>/</v>
      </c>
      <c r="J11" s="92" t="str">
        <f>JURČEK!N5</f>
        <v>/</v>
      </c>
      <c r="K11" s="93">
        <f>JURČEK!O5</f>
        <v>42331</v>
      </c>
      <c r="L11" s="90">
        <f>JURČEK!P5</f>
        <v>41596</v>
      </c>
      <c r="M11" s="91">
        <f>JURČEK!Q5</f>
        <v>41589</v>
      </c>
      <c r="N11" s="90" t="str">
        <f>JURČEK!Q6</f>
        <v>/</v>
      </c>
      <c r="O11" s="90">
        <f>JURČEK!J14</f>
        <v>39877</v>
      </c>
      <c r="P11" s="94">
        <f>JURČEK!J15</f>
        <v>39877</v>
      </c>
    </row>
    <row r="12" spans="2:16" ht="15.75" x14ac:dyDescent="0.25">
      <c r="B12" s="88" t="s">
        <v>35</v>
      </c>
      <c r="C12" s="90">
        <f>KAVKA!D5</f>
        <v>42544</v>
      </c>
      <c r="D12" s="90">
        <f>KAVKA!F5</f>
        <v>41575</v>
      </c>
      <c r="E12" s="91">
        <f>KAVKA!G5</f>
        <v>42544</v>
      </c>
      <c r="F12" s="90">
        <f>KAVKA!J5</f>
        <v>42531</v>
      </c>
      <c r="G12" s="91">
        <f>KAVKA!J6</f>
        <v>42531</v>
      </c>
      <c r="H12" s="92" t="str">
        <f>KAVKA!L5</f>
        <v>/</v>
      </c>
      <c r="I12" s="93" t="str">
        <f>KAVKA!M5</f>
        <v>/</v>
      </c>
      <c r="J12" s="92">
        <f>KAVKA!N5</f>
        <v>42409</v>
      </c>
      <c r="K12" s="93">
        <f>KAVKA!O5</f>
        <v>42409</v>
      </c>
      <c r="L12" s="90">
        <f>KAVKA!P5</f>
        <v>42531</v>
      </c>
      <c r="M12" s="91">
        <f>KAVKA!Q5</f>
        <v>42531</v>
      </c>
      <c r="N12" s="90" t="str">
        <f>KAVKA!Q6</f>
        <v>Potrebno odpraviti pomanjkljivosti</v>
      </c>
      <c r="O12" s="90">
        <f>KAVKA!J14</f>
        <v>40080</v>
      </c>
      <c r="P12" s="94">
        <f>KAVKA!J15</f>
        <v>38863</v>
      </c>
    </row>
    <row r="13" spans="2:16" ht="15.75" x14ac:dyDescent="0.25">
      <c r="B13" s="88" t="s">
        <v>36</v>
      </c>
      <c r="C13" s="90">
        <f>'KRANJSKA G.'!D5</f>
        <v>42531</v>
      </c>
      <c r="D13" s="90">
        <f>'KRANJSKA G.'!F5</f>
        <v>41729</v>
      </c>
      <c r="E13" s="90">
        <f>'KRANJSKA G.'!G5</f>
        <v>42531</v>
      </c>
      <c r="F13" s="94">
        <f>'KRANJSKA G.'!J5</f>
        <v>41913</v>
      </c>
      <c r="G13" s="91">
        <f>'KRANJSKA G.'!J6</f>
        <v>42531</v>
      </c>
      <c r="H13" s="92" t="str">
        <f>'KRANJSKA G.'!L5</f>
        <v>/</v>
      </c>
      <c r="I13" s="92" t="str">
        <f>'KRANJSKA G.'!M5</f>
        <v>/</v>
      </c>
      <c r="J13" s="92" t="str">
        <f>'KRANJSKA G.'!N5</f>
        <v>/</v>
      </c>
      <c r="K13" s="92">
        <f>'KRANJSKA G.'!O5</f>
        <v>42496</v>
      </c>
      <c r="L13" s="92">
        <f>'KRANJSKA G.'!P5</f>
        <v>41366</v>
      </c>
      <c r="M13" s="92">
        <f>'KRANJSKA G.'!Q5</f>
        <v>42154</v>
      </c>
      <c r="N13" s="92" t="str">
        <f>'KRANJSKA G.'!Q6</f>
        <v>Potrebno odpraviti pomanjkljivosti</v>
      </c>
      <c r="O13" s="92">
        <f>'KRANJSKA G.'!J14</f>
        <v>39904</v>
      </c>
      <c r="P13" s="92">
        <f>'KRANJSKA G.'!J15</f>
        <v>39900</v>
      </c>
    </row>
    <row r="14" spans="2:16" ht="15.75" x14ac:dyDescent="0.25">
      <c r="B14" s="88" t="s">
        <v>37</v>
      </c>
      <c r="C14" s="90">
        <f>LIPA!D5</f>
        <v>42558</v>
      </c>
      <c r="D14" s="90">
        <f>LIPA!F5</f>
        <v>41608</v>
      </c>
      <c r="E14" s="90">
        <f>LIPA!G5</f>
        <v>42558</v>
      </c>
      <c r="F14" s="94">
        <f>LIPA!J5</f>
        <v>42054</v>
      </c>
      <c r="G14" s="91">
        <f>LIPA!J6</f>
        <v>42054</v>
      </c>
      <c r="H14" s="92" t="str">
        <f>LIPA!L5</f>
        <v>/</v>
      </c>
      <c r="I14" s="92" t="str">
        <f>LIPA!M5</f>
        <v>/</v>
      </c>
      <c r="J14" s="92" t="str">
        <f>LIPA!N5</f>
        <v>/</v>
      </c>
      <c r="K14" s="92">
        <f>LIPA!O5</f>
        <v>42252</v>
      </c>
      <c r="L14" s="92">
        <f>LIPA!P5</f>
        <v>42558</v>
      </c>
      <c r="M14" s="92">
        <f>LIPA!Q5</f>
        <v>41488</v>
      </c>
      <c r="N14" s="90" t="str">
        <f>LIPA!Q6</f>
        <v>Potrebno odpraviti pomanjkljivosti</v>
      </c>
      <c r="O14" s="90">
        <f>LIPA!J14</f>
        <v>39846</v>
      </c>
      <c r="P14" s="94">
        <f>LIPA!J15</f>
        <v>38475</v>
      </c>
    </row>
    <row r="15" spans="2:16" ht="15.75" x14ac:dyDescent="0.25">
      <c r="B15" s="88" t="s">
        <v>38</v>
      </c>
      <c r="C15" s="90">
        <f>MEDVED!D5</f>
        <v>41925</v>
      </c>
      <c r="D15" s="90">
        <f>MEDVED!F5</f>
        <v>41575</v>
      </c>
      <c r="E15" s="90">
        <f>MEDVED!G5</f>
        <v>41925</v>
      </c>
      <c r="F15" s="90">
        <f>MEDVED!J5</f>
        <v>42544</v>
      </c>
      <c r="G15" s="91">
        <f>MEDVED!J6</f>
        <v>41925</v>
      </c>
      <c r="H15" s="92">
        <f>MEDVED!L5</f>
        <v>41898</v>
      </c>
      <c r="I15" s="92" t="str">
        <f>MEDVED!M5</f>
        <v>/</v>
      </c>
      <c r="J15" s="92">
        <f>MEDVED!N5</f>
        <v>41898</v>
      </c>
      <c r="K15" s="92">
        <f>MEDVED!O5</f>
        <v>41898</v>
      </c>
      <c r="L15" s="92">
        <f>MEDVED!P5</f>
        <v>40325</v>
      </c>
      <c r="M15" s="92">
        <f>MEDVED!Q5</f>
        <v>42544</v>
      </c>
      <c r="N15" s="90" t="str">
        <f>MEDVED!Q6</f>
        <v>Potrebno odpraviti pomanjkljivosti</v>
      </c>
      <c r="O15" s="90">
        <f>MEDVED!J14</f>
        <v>41386</v>
      </c>
      <c r="P15" s="94">
        <f>MEDVED!J15</f>
        <v>41386</v>
      </c>
    </row>
    <row r="16" spans="2:16" ht="15.75" x14ac:dyDescent="0.25">
      <c r="B16" s="88" t="s">
        <v>39</v>
      </c>
      <c r="C16" s="90">
        <f>'DOM PECA'!D5</f>
        <v>41703</v>
      </c>
      <c r="D16" s="90">
        <f>'DOM PECA'!F5</f>
        <v>41587</v>
      </c>
      <c r="E16" s="90">
        <f>'DOM PECA'!G5</f>
        <v>41703</v>
      </c>
      <c r="F16" s="90">
        <f>'DOM PECA'!J5</f>
        <v>41703</v>
      </c>
      <c r="G16" s="90">
        <f>'DOM PECA'!J6</f>
        <v>41703</v>
      </c>
      <c r="H16" s="92">
        <f>'DOM PECA'!L5</f>
        <v>41173</v>
      </c>
      <c r="I16" s="92" t="str">
        <f>'DOM PECA'!M5</f>
        <v>/</v>
      </c>
      <c r="J16" s="92">
        <f>'DOM PECA'!N5</f>
        <v>41903</v>
      </c>
      <c r="K16" s="92">
        <f>'DOM PECA'!O5</f>
        <v>41903</v>
      </c>
      <c r="L16" s="92">
        <f>'DOM PECA'!P5</f>
        <v>41695</v>
      </c>
      <c r="M16" s="92">
        <f>'DOM PECA'!Q5</f>
        <v>41551</v>
      </c>
      <c r="N16" s="90" t="str">
        <f>'DOM PECA'!Q6</f>
        <v>/</v>
      </c>
      <c r="O16" s="90">
        <f>'DOM PECA'!J14</f>
        <v>40239</v>
      </c>
      <c r="P16" s="90">
        <f>'DOM PECA'!J15</f>
        <v>40239</v>
      </c>
    </row>
    <row r="17" spans="1:16" ht="15.75" x14ac:dyDescent="0.25">
      <c r="B17" s="88" t="s">
        <v>50</v>
      </c>
      <c r="C17" s="90">
        <f>'DOM PLANICA'!D5</f>
        <v>42328</v>
      </c>
      <c r="D17" s="90">
        <f>'DOM PLANICA'!F5</f>
        <v>41570</v>
      </c>
      <c r="E17" s="90">
        <f>'DOM PLANICA'!G5</f>
        <v>41898</v>
      </c>
      <c r="F17" s="90">
        <f>'DOM PLANICA'!J5</f>
        <v>41948</v>
      </c>
      <c r="G17" s="91">
        <f>'DOM PLANICA'!J6</f>
        <v>42152</v>
      </c>
      <c r="H17" s="92">
        <f>'DOM PLANICA'!L5</f>
        <v>41552</v>
      </c>
      <c r="I17" s="92" t="str">
        <f>'DOM PLANICA'!M5</f>
        <v>/</v>
      </c>
      <c r="J17" s="92">
        <f>'DOM PLANICA'!N5</f>
        <v>42282</v>
      </c>
      <c r="K17" s="92">
        <f>'DOM PLANICA'!O5</f>
        <v>41932</v>
      </c>
      <c r="L17" s="92">
        <f>'DOM PLANICA'!P5</f>
        <v>42184</v>
      </c>
      <c r="M17" s="92">
        <f>'DOM PLANICA'!Q5</f>
        <v>41521</v>
      </c>
      <c r="N17" s="90" t="str">
        <f>'DOM PLANICA'!Q6</f>
        <v>Potrebno odpraviti pomanjkljivosti</v>
      </c>
      <c r="O17" s="90">
        <f>'DOM PLANICA'!J14</f>
        <v>41374</v>
      </c>
      <c r="P17" s="90">
        <f>'DOM PLANICA'!J15</f>
        <v>39174</v>
      </c>
    </row>
    <row r="18" spans="1:16" ht="15.75" x14ac:dyDescent="0.25">
      <c r="B18" s="88" t="s">
        <v>40</v>
      </c>
      <c r="C18" s="90">
        <f>'DOM PLANINKA'!D5</f>
        <v>42485</v>
      </c>
      <c r="D18" s="90">
        <f>'DOM PLANINKA'!F5</f>
        <v>41582</v>
      </c>
      <c r="E18" s="90">
        <f>'DOM PLANINKA'!G5</f>
        <v>42485</v>
      </c>
      <c r="F18" s="90">
        <f>'DOM PLANINKA'!J5</f>
        <v>42089</v>
      </c>
      <c r="G18" s="91">
        <f>'DOM PLANINKA'!J6</f>
        <v>42089</v>
      </c>
      <c r="H18" s="92">
        <f>'DOM PLANINKA'!L5</f>
        <v>41456</v>
      </c>
      <c r="I18" s="92" t="str">
        <f>'DOM PLANINKA'!M5</f>
        <v>/</v>
      </c>
      <c r="J18" s="92">
        <f>'DOM PLANINKA'!N5</f>
        <v>42279</v>
      </c>
      <c r="K18" s="92">
        <f>'DOM PLANINKA'!O5</f>
        <v>42279</v>
      </c>
      <c r="L18" s="92">
        <f>'DOM PLANINKA'!P5</f>
        <v>42114</v>
      </c>
      <c r="M18" s="92">
        <f>'DOM PLANINKA'!Q5</f>
        <v>42114</v>
      </c>
      <c r="N18" s="90" t="str">
        <f>'DOM PLANINKA'!Q6</f>
        <v>Potrebno odpraviti pomanjkljivosti</v>
      </c>
      <c r="O18" s="90">
        <f>'DOM PLANINKA'!J14</f>
        <v>41583</v>
      </c>
      <c r="P18" s="94">
        <f>'DOM PLANINKA'!J15</f>
        <v>41583</v>
      </c>
    </row>
    <row r="19" spans="1:16" ht="15.75" x14ac:dyDescent="0.25">
      <c r="B19" s="88" t="s">
        <v>41</v>
      </c>
      <c r="C19" s="90">
        <f>'DOM RADENCI'!D5</f>
        <v>42257</v>
      </c>
      <c r="D19" s="90">
        <f>'DOM RADENCI'!F5</f>
        <v>41628</v>
      </c>
      <c r="E19" s="90">
        <f>'DOM RADENCI'!G5</f>
        <v>42257</v>
      </c>
      <c r="F19" s="90">
        <f>'DOM RADENCI'!J5</f>
        <v>41751</v>
      </c>
      <c r="G19" s="91">
        <f>'DOM RADENCI'!J6</f>
        <v>42257</v>
      </c>
      <c r="H19" s="92" t="str">
        <f>'DOM RADENCI'!L5</f>
        <v>/</v>
      </c>
      <c r="I19" s="92" t="str">
        <f>'DOM RADENCI'!M5</f>
        <v>/</v>
      </c>
      <c r="J19" s="92">
        <f>'DOM RADENCI'!N5</f>
        <v>41771</v>
      </c>
      <c r="K19" s="92">
        <f>'DOM RADENCI'!O5</f>
        <v>41771</v>
      </c>
      <c r="L19" s="92">
        <f>'DOM RADENCI'!P5</f>
        <v>41751</v>
      </c>
      <c r="M19" s="92">
        <f>'DOM RADENCI'!Q5</f>
        <v>41751</v>
      </c>
      <c r="N19" s="90" t="str">
        <f>'DOM RADENCI'!Q6</f>
        <v>Potrebno Odpraviti pomanjkljivosti</v>
      </c>
      <c r="O19" s="90">
        <f>'DOM RADENCI'!J14</f>
        <v>39902</v>
      </c>
      <c r="P19" s="94">
        <f>'DOM RADENCI'!J15</f>
        <v>38099</v>
      </c>
    </row>
    <row r="20" spans="1:16" ht="15.75" x14ac:dyDescent="0.25">
      <c r="B20" s="88" t="s">
        <v>42</v>
      </c>
      <c r="C20" s="90">
        <f>'DOM RAK'!D5</f>
        <v>42264</v>
      </c>
      <c r="D20" s="90">
        <f>'DOM RAK'!F6</f>
        <v>41575</v>
      </c>
      <c r="E20" s="90">
        <f>'DOM RAK'!G5</f>
        <v>42264</v>
      </c>
      <c r="F20" s="90">
        <f>'DOM RAK'!J5</f>
        <v>42510</v>
      </c>
      <c r="G20" s="91">
        <f>'DOM RAK'!J6</f>
        <v>42264</v>
      </c>
      <c r="H20" s="92" t="str">
        <f>'DOM RAK'!L5</f>
        <v>/</v>
      </c>
      <c r="I20" s="92" t="str">
        <f>'DOM RAK'!M5</f>
        <v>/</v>
      </c>
      <c r="J20" s="92" t="str">
        <f>'DOM RAK'!N5</f>
        <v>/</v>
      </c>
      <c r="K20" s="92">
        <f>'DOM RAK'!O5</f>
        <v>42128</v>
      </c>
      <c r="L20" s="92">
        <f>'DOM RAK'!P5</f>
        <v>42381</v>
      </c>
      <c r="M20" s="92">
        <f>'DOM RAK'!Q5</f>
        <v>42381</v>
      </c>
      <c r="N20" s="90" t="str">
        <f>'DOM RAK'!Q6</f>
        <v>Potrebno odpraviti pomanjkljivosti</v>
      </c>
      <c r="O20" s="90">
        <f>'DOM RAK'!J14</f>
        <v>39972</v>
      </c>
      <c r="P20" s="94">
        <f>'DOM RAK'!J15</f>
        <v>39972</v>
      </c>
    </row>
    <row r="21" spans="1:16" ht="15.75" x14ac:dyDescent="0.25">
      <c r="B21" s="88" t="s">
        <v>43</v>
      </c>
      <c r="C21" s="90">
        <f>'DOM SOČA'!D5</f>
        <v>42657</v>
      </c>
      <c r="D21" s="90">
        <f>'DOM SOČA'!F5</f>
        <v>41575</v>
      </c>
      <c r="E21" s="90">
        <f>'DOM SOČA'!G5</f>
        <v>42657</v>
      </c>
      <c r="F21" s="90">
        <f>'DOM SOČA'!J5</f>
        <v>42341</v>
      </c>
      <c r="G21" s="91">
        <f>'DOM SOČA'!J6</f>
        <v>42341</v>
      </c>
      <c r="H21" s="92" t="str">
        <f>'DOM SOČA'!L5</f>
        <v>/</v>
      </c>
      <c r="I21" s="92" t="str">
        <f>'DOM SOČA'!M5</f>
        <v>/</v>
      </c>
      <c r="J21" s="92" t="str">
        <f>'DOM SOČA'!N5</f>
        <v>/</v>
      </c>
      <c r="K21" s="92">
        <f>'DOM SOČA'!O5</f>
        <v>42383</v>
      </c>
      <c r="L21" s="92">
        <f>'DOM SOČA'!P5</f>
        <v>42396</v>
      </c>
      <c r="M21" s="92">
        <f>'DOM SOČA'!Q5</f>
        <v>42396</v>
      </c>
      <c r="N21" s="90" t="str">
        <f>'DOM SOČA'!Q6</f>
        <v>Potrebno odpraviti pomanjkljivosti</v>
      </c>
      <c r="O21" s="90">
        <f>'DOM SOČA'!J14</f>
        <v>39946</v>
      </c>
      <c r="P21" s="94">
        <f>'DOM SOČA'!J15</f>
        <v>36423</v>
      </c>
    </row>
    <row r="22" spans="1:16" ht="15.75" x14ac:dyDescent="0.25">
      <c r="B22" s="88" t="s">
        <v>44</v>
      </c>
      <c r="C22" s="90">
        <f>'DOM ŠKORPIJON'!D5</f>
        <v>42168</v>
      </c>
      <c r="D22" s="90">
        <f>'DOM ŠKORPIJON'!F6</f>
        <v>41582</v>
      </c>
      <c r="E22" s="90">
        <f>'DOM ŠKORPIJON'!G5</f>
        <v>42168</v>
      </c>
      <c r="F22" s="90">
        <f>'DOM ŠKORPIJON'!J5</f>
        <v>42090</v>
      </c>
      <c r="G22" s="91">
        <f>'DOM ŠKORPIJON'!J6</f>
        <v>42090</v>
      </c>
      <c r="H22" s="92">
        <f>'DOM ŠKORPIJON'!L5</f>
        <v>41676</v>
      </c>
      <c r="I22" s="92" t="str">
        <f>'DOM ŠKORPIJON'!M5</f>
        <v>/</v>
      </c>
      <c r="J22" s="92">
        <f>'DOM ŠKORPIJON'!N5</f>
        <v>41676</v>
      </c>
      <c r="K22" s="92">
        <f>'DOM ŠKORPIJON'!O5</f>
        <v>41676</v>
      </c>
      <c r="L22" s="92">
        <f>'DOM ŠKORPIJON'!P5</f>
        <v>42115</v>
      </c>
      <c r="M22" s="92">
        <f>'DOM ŠKORPIJON'!Q5</f>
        <v>42115</v>
      </c>
      <c r="N22" s="90" t="str">
        <f>'DOM ŠKORPIJON'!Q6</f>
        <v>Potrebno odpraviti pomanjkljivosti</v>
      </c>
      <c r="O22" s="90">
        <f>'DOM ŠKORPIJON'!J14</f>
        <v>40923</v>
      </c>
      <c r="P22" s="94">
        <f>'DOM ŠKORPIJON'!J15</f>
        <v>40923</v>
      </c>
    </row>
    <row r="23" spans="1:16" ht="15.75" x14ac:dyDescent="0.25">
      <c r="B23" s="88" t="s">
        <v>45</v>
      </c>
      <c r="C23" s="90">
        <f>'DOM ŠTRK'!D5</f>
        <v>41893</v>
      </c>
      <c r="D23" s="90">
        <f>'DOM ŠTRK'!F5</f>
        <v>41582</v>
      </c>
      <c r="E23" s="90">
        <f>'DOM ŠTRK'!G5</f>
        <v>41893</v>
      </c>
      <c r="F23" s="90">
        <f>'DOM ŠTRK'!J5</f>
        <v>41893</v>
      </c>
      <c r="G23" s="91">
        <f>'DOM ŠTRK'!J6</f>
        <v>42459</v>
      </c>
      <c r="H23" s="92" t="str">
        <f>'DOM ŠTRK'!L5</f>
        <v>/</v>
      </c>
      <c r="I23" s="92" t="str">
        <f>'DOM ŠTRK'!M5</f>
        <v>/</v>
      </c>
      <c r="J23" s="92">
        <f>'DOM ŠTRK'!N5</f>
        <v>42038</v>
      </c>
      <c r="K23" s="92">
        <f>'DOM ŠTRK'!O5</f>
        <v>42038</v>
      </c>
      <c r="L23" s="92">
        <f>'DOM ŠTRK'!P5</f>
        <v>41893</v>
      </c>
      <c r="M23" s="92">
        <f>'DOM ŠTRK'!Q5</f>
        <v>42087</v>
      </c>
      <c r="N23" s="90" t="str">
        <f>'DOM ŠTRK'!Q6</f>
        <v>Potrebno odpraviti pomanjkljivosti</v>
      </c>
      <c r="O23" s="90">
        <f>'DOM ŠTRK'!J14</f>
        <v>39899</v>
      </c>
      <c r="P23" s="94">
        <f>'DOM ŠTRK'!J15</f>
        <v>39899</v>
      </c>
    </row>
    <row r="24" spans="1:16" ht="15.75" x14ac:dyDescent="0.25">
      <c r="B24" s="88" t="s">
        <v>46</v>
      </c>
      <c r="C24" s="90">
        <f>'DOM TRILOBIT'!D5</f>
        <v>42523</v>
      </c>
      <c r="D24" s="90">
        <f>'DOM TRILOBIT'!F5</f>
        <v>41570</v>
      </c>
      <c r="E24" s="90">
        <f>'DOM TRILOBIT'!G5</f>
        <v>42523</v>
      </c>
      <c r="F24" s="90">
        <f>'DOM TRILOBIT'!J5</f>
        <v>41949</v>
      </c>
      <c r="G24" s="91">
        <f>'DOM TRILOBIT'!J6</f>
        <v>41949</v>
      </c>
      <c r="H24" s="92">
        <f>'DOM TRILOBIT'!L5</f>
        <v>41102</v>
      </c>
      <c r="I24" s="92" t="str">
        <f>'DOM TRILOBIT'!M5</f>
        <v>/</v>
      </c>
      <c r="J24" s="92">
        <f>'DOM TRILOBIT'!N5</f>
        <v>41865</v>
      </c>
      <c r="K24" s="92">
        <f>'DOM TRILOBIT'!O5</f>
        <v>41865</v>
      </c>
      <c r="L24" s="92">
        <f>'DOM TRILOBIT'!P5</f>
        <v>41651</v>
      </c>
      <c r="M24" s="92">
        <f>'DOM TRILOBIT'!Q5</f>
        <v>41651</v>
      </c>
      <c r="N24" s="90" t="str">
        <f>'DOM TRILOBIT'!Q6</f>
        <v>/</v>
      </c>
      <c r="O24" s="90">
        <f>'DOM TRILOBIT'!J14</f>
        <v>40031</v>
      </c>
      <c r="P24" s="94">
        <f>'DOM TRILOBIT'!J15</f>
        <v>40031</v>
      </c>
    </row>
    <row r="25" spans="1:16" ht="15.75" x14ac:dyDescent="0.25">
      <c r="B25" s="88" t="s">
        <v>47</v>
      </c>
      <c r="C25" s="90">
        <f>'DOM VOJSKO'!D5</f>
        <v>41807</v>
      </c>
      <c r="D25" s="90">
        <f>'DOM VOJSKO'!F5</f>
        <v>41575</v>
      </c>
      <c r="E25" s="90">
        <f>'DOM VOJSKO'!G5</f>
        <v>41807</v>
      </c>
      <c r="F25" s="90">
        <f>'DOM VOJSKO'!J5</f>
        <v>41808</v>
      </c>
      <c r="G25" s="91">
        <f>'DOM VOJSKO'!J6</f>
        <v>41808</v>
      </c>
      <c r="H25" s="92">
        <f>'DOM VOJSKO'!L5</f>
        <v>41906</v>
      </c>
      <c r="I25" s="92" t="str">
        <f>'DOM VOJSKO'!M5</f>
        <v>/</v>
      </c>
      <c r="J25" s="92">
        <f>'DOM VOJSKO'!N5</f>
        <v>42520</v>
      </c>
      <c r="K25" s="92">
        <f>'DOM VOJSKO'!O5</f>
        <v>42520</v>
      </c>
      <c r="L25" s="92">
        <f>'DOM VOJSKO'!P5</f>
        <v>42381</v>
      </c>
      <c r="M25" s="92">
        <f>'DOM VOJSKO'!Q5</f>
        <v>42381</v>
      </c>
      <c r="N25" s="90" t="str">
        <f>'DOM VOJSKO'!Q6</f>
        <v>/</v>
      </c>
      <c r="O25" s="90">
        <f>'DOM VOJSKO'!J14</f>
        <v>40157</v>
      </c>
      <c r="P25" s="94">
        <f>'DOM VOJSKO'!J15</f>
        <v>40149</v>
      </c>
    </row>
    <row r="26" spans="1:16" ht="15.75" x14ac:dyDescent="0.25">
      <c r="A26" s="133"/>
      <c r="B26" s="132" t="s">
        <v>48</v>
      </c>
      <c r="C26" s="90" t="e">
        <f>#REF!</f>
        <v>#REF!</v>
      </c>
      <c r="D26" s="90" t="e">
        <f>#REF!</f>
        <v>#REF!</v>
      </c>
      <c r="E26" s="90" t="e">
        <f>#REF!</f>
        <v>#REF!</v>
      </c>
      <c r="F26" s="90" t="e">
        <f>#REF!</f>
        <v>#REF!</v>
      </c>
      <c r="G26" s="91" t="e">
        <f>#REF!</f>
        <v>#REF!</v>
      </c>
      <c r="H26" s="92" t="e">
        <f>#REF!</f>
        <v>#REF!</v>
      </c>
      <c r="I26" s="92" t="e">
        <f>#REF!</f>
        <v>#REF!</v>
      </c>
      <c r="J26" s="92" t="e">
        <f>#REF!</f>
        <v>#REF!</v>
      </c>
      <c r="K26" s="92" t="e">
        <f>#REF!</f>
        <v>#REF!</v>
      </c>
      <c r="L26" s="92" t="e">
        <f>#REF!</f>
        <v>#REF!</v>
      </c>
      <c r="M26" s="92" t="e">
        <f>#REF!</f>
        <v>#REF!</v>
      </c>
      <c r="N26" s="90" t="e">
        <f>#REF!</f>
        <v>#REF!</v>
      </c>
      <c r="O26" s="90" t="e">
        <f>#REF!</f>
        <v>#REF!</v>
      </c>
      <c r="P26" s="94" t="e">
        <f>#REF!</f>
        <v>#REF!</v>
      </c>
    </row>
    <row r="27" spans="1:16" ht="15.75" x14ac:dyDescent="0.25">
      <c r="A27" s="133"/>
      <c r="B27" s="132" t="s">
        <v>59</v>
      </c>
      <c r="C27" s="90">
        <f>CENTRALA!D5</f>
        <v>42332</v>
      </c>
      <c r="D27" s="90">
        <f>CENTRALA!F12</f>
        <v>41575</v>
      </c>
      <c r="E27" s="90" t="str">
        <f>CENTRALA!G5</f>
        <v>/</v>
      </c>
      <c r="F27" s="131" t="str">
        <f>CENTRALA!J5</f>
        <v>/</v>
      </c>
      <c r="G27" s="91">
        <f>CENTRALA!J6</f>
        <v>42332</v>
      </c>
      <c r="H27" s="92" t="str">
        <f>CENTRALA!L5</f>
        <v>/</v>
      </c>
      <c r="I27" s="92" t="str">
        <f>CENTRALA!M5</f>
        <v>/</v>
      </c>
      <c r="J27" s="92" t="str">
        <f>CENTRALA!N5</f>
        <v>/</v>
      </c>
      <c r="K27" s="92" t="str">
        <f>CENTRALA!O5</f>
        <v>/</v>
      </c>
      <c r="L27" s="92" t="str">
        <f>CENTRALA!P5</f>
        <v>/</v>
      </c>
      <c r="M27" s="92" t="str">
        <f>CENTRALA!Q5</f>
        <v>/</v>
      </c>
      <c r="N27" s="90" t="str">
        <f>CENTRALA!Q6</f>
        <v>/</v>
      </c>
      <c r="O27" s="90">
        <f>CENTRALA!J14</f>
        <v>42520</v>
      </c>
      <c r="P27" s="94">
        <f>CENTRALA!J15</f>
        <v>42446</v>
      </c>
    </row>
    <row r="28" spans="1:16" ht="16.5" thickBot="1" x14ac:dyDescent="0.3">
      <c r="B28" s="130" t="s">
        <v>58</v>
      </c>
      <c r="C28" s="95">
        <f>'DNEVNI CENTRI'!D5</f>
        <v>42370</v>
      </c>
      <c r="D28" s="95">
        <f>'DNEVNI CENTRI'!F10</f>
        <v>41575</v>
      </c>
      <c r="E28" s="95" t="str">
        <f>CENTRALA!G5</f>
        <v>/</v>
      </c>
      <c r="F28" s="134"/>
      <c r="G28" s="96"/>
      <c r="H28" s="97"/>
      <c r="I28" s="97"/>
      <c r="J28" s="97"/>
      <c r="K28" s="97"/>
      <c r="L28" s="97"/>
      <c r="M28" s="97"/>
      <c r="N28" s="95"/>
      <c r="O28" s="95"/>
      <c r="P28" s="98"/>
    </row>
  </sheetData>
  <sheetProtection sheet="1" objects="1" scenarios="1"/>
  <conditionalFormatting sqref="H2">
    <cfRule type="cellIs" dxfId="381" priority="14" operator="lessThan">
      <formula>TODAY()-1095+$D$1</formula>
    </cfRule>
  </conditionalFormatting>
  <conditionalFormatting sqref="C3:C27">
    <cfRule type="cellIs" dxfId="380" priority="11" operator="lessThan">
      <formula>TODAY()-1095+$D$1</formula>
    </cfRule>
  </conditionalFormatting>
  <conditionalFormatting sqref="D3:D27">
    <cfRule type="cellIs" dxfId="379" priority="10" operator="lessThan">
      <formula>TODAY()-1825+$D$1</formula>
    </cfRule>
  </conditionalFormatting>
  <conditionalFormatting sqref="E3:G27">
    <cfRule type="cellIs" dxfId="378" priority="9" operator="lessThan">
      <formula>TODAY()-1095+$D$1</formula>
    </cfRule>
  </conditionalFormatting>
  <conditionalFormatting sqref="H3:I27">
    <cfRule type="cellIs" dxfId="377" priority="8" operator="lessThan">
      <formula>TODAY()-1825+$D$1</formula>
    </cfRule>
  </conditionalFormatting>
  <conditionalFormatting sqref="J3:K27">
    <cfRule type="cellIs" dxfId="376" priority="7" operator="lessThan">
      <formula>TODAY()-730+$D$1</formula>
    </cfRule>
  </conditionalFormatting>
  <conditionalFormatting sqref="E28">
    <cfRule type="cellIs" dxfId="375" priority="4" operator="lessThan">
      <formula>TODAY()-1095+$D$1</formula>
    </cfRule>
  </conditionalFormatting>
  <conditionalFormatting sqref="C28:D28">
    <cfRule type="cellIs" dxfId="374" priority="1" operator="lessThan">
      <formula>TODAY()-1095+$D$1</formula>
    </cfRule>
  </conditionalFormatting>
  <pageMargins left="0.25" right="0.2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zoomScale="75" zoomScaleNormal="75" workbookViewId="0">
      <selection activeCell="C5" sqref="C5:C13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4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42257</v>
      </c>
      <c r="E5" s="32">
        <v>42257</v>
      </c>
      <c r="F5" s="32">
        <v>41576</v>
      </c>
      <c r="G5" s="71">
        <v>42257</v>
      </c>
      <c r="H5" s="7"/>
      <c r="I5" s="49" t="s">
        <v>15</v>
      </c>
      <c r="J5" s="53">
        <v>42055</v>
      </c>
      <c r="K5" s="2" t="s">
        <v>66</v>
      </c>
      <c r="L5" s="51" t="s">
        <v>14</v>
      </c>
      <c r="M5" s="51" t="s">
        <v>14</v>
      </c>
      <c r="N5" s="54" t="s">
        <v>14</v>
      </c>
      <c r="O5" s="54">
        <v>42331</v>
      </c>
      <c r="P5" s="56">
        <v>41596</v>
      </c>
      <c r="Q5" s="52">
        <v>41589</v>
      </c>
    </row>
    <row r="6" spans="2:20" s="2" customFormat="1" ht="39.950000000000003" customHeight="1" thickBot="1" x14ac:dyDescent="0.4">
      <c r="B6" s="39">
        <v>2</v>
      </c>
      <c r="C6" s="5"/>
      <c r="D6" s="32">
        <v>42257</v>
      </c>
      <c r="E6" s="32">
        <v>42257</v>
      </c>
      <c r="F6" s="32">
        <v>41576</v>
      </c>
      <c r="G6" s="71">
        <v>42257</v>
      </c>
      <c r="I6" s="50" t="s">
        <v>16</v>
      </c>
      <c r="J6" s="54">
        <v>42055</v>
      </c>
      <c r="K6" s="2" t="s">
        <v>66</v>
      </c>
      <c r="O6" s="31"/>
      <c r="P6" s="31"/>
      <c r="Q6" s="31" t="s">
        <v>14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42257</v>
      </c>
      <c r="E7" s="32">
        <v>42257</v>
      </c>
      <c r="F7" s="32">
        <v>41576</v>
      </c>
      <c r="G7" s="71">
        <v>42257</v>
      </c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42257</v>
      </c>
      <c r="E8" s="32">
        <v>42257</v>
      </c>
      <c r="F8" s="32">
        <v>41576</v>
      </c>
      <c r="G8" s="71">
        <v>42257</v>
      </c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42257</v>
      </c>
      <c r="E9" s="32">
        <v>42257</v>
      </c>
      <c r="F9" s="32" t="s">
        <v>14</v>
      </c>
      <c r="G9" s="40"/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42257</v>
      </c>
      <c r="E10" s="32">
        <v>42257</v>
      </c>
      <c r="F10" s="32" t="s">
        <v>14</v>
      </c>
      <c r="G10" s="40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42257</v>
      </c>
      <c r="E11" s="32">
        <v>42257</v>
      </c>
      <c r="F11" s="32" t="s">
        <v>14</v>
      </c>
      <c r="G11" s="40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42643</v>
      </c>
      <c r="E12" s="32">
        <v>42643</v>
      </c>
      <c r="F12" s="32" t="s">
        <v>14</v>
      </c>
      <c r="G12" s="71">
        <v>42643</v>
      </c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>
        <v>42257</v>
      </c>
      <c r="E13" s="32">
        <v>42257</v>
      </c>
      <c r="F13" s="32" t="s">
        <v>14</v>
      </c>
      <c r="G13" s="40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/>
      <c r="E14" s="32"/>
      <c r="F14" s="32"/>
      <c r="G14" s="40"/>
      <c r="I14" s="68" t="s">
        <v>21</v>
      </c>
      <c r="J14" s="64">
        <v>39877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40"/>
      <c r="I15" s="69" t="s">
        <v>22</v>
      </c>
      <c r="J15" s="54">
        <v>39877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40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41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40"/>
      <c r="I18" s="137" t="s">
        <v>61</v>
      </c>
      <c r="J18" s="141">
        <v>42643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40"/>
      <c r="I19" s="138" t="s">
        <v>62</v>
      </c>
      <c r="J19" s="142">
        <v>42643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40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41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41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41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45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250" priority="14" stopIfTrue="1" operator="lessThan">
      <formula>TODAY()-1095+$D$1</formula>
    </cfRule>
  </conditionalFormatting>
  <conditionalFormatting sqref="F14:F24">
    <cfRule type="cellIs" dxfId="249" priority="13" stopIfTrue="1" operator="lessThan">
      <formula>TODAY()-1826+$F$1</formula>
    </cfRule>
  </conditionalFormatting>
  <conditionalFormatting sqref="G18:G20 G24 G5:G16">
    <cfRule type="cellIs" dxfId="248" priority="12" stopIfTrue="1" operator="lessThan">
      <formula>TODAY()-1095+$G$1</formula>
    </cfRule>
  </conditionalFormatting>
  <conditionalFormatting sqref="R3">
    <cfRule type="cellIs" dxfId="247" priority="11" stopIfTrue="1" operator="lessThan">
      <formula>TODAY()-1095+#REF!</formula>
    </cfRule>
  </conditionalFormatting>
  <conditionalFormatting sqref="R4">
    <cfRule type="cellIs" dxfId="246" priority="10" stopIfTrue="1" operator="lessThan">
      <formula>TODAY()-1095+#REF!</formula>
    </cfRule>
  </conditionalFormatting>
  <conditionalFormatting sqref="P9">
    <cfRule type="cellIs" dxfId="245" priority="9" operator="lessThan">
      <formula>TODAY()-1825+#REF!</formula>
    </cfRule>
  </conditionalFormatting>
  <conditionalFormatting sqref="R9">
    <cfRule type="cellIs" dxfId="244" priority="8" operator="lessThan">
      <formula>TODAY()-1825+#REF!</formula>
    </cfRule>
  </conditionalFormatting>
  <conditionalFormatting sqref="Q5">
    <cfRule type="cellIs" dxfId="243" priority="3" operator="lessThan">
      <formula>TODAY()-($Q$4)*365+$D$1</formula>
    </cfRule>
  </conditionalFormatting>
  <conditionalFormatting sqref="J1:J10 J16 J20:J1048576">
    <cfRule type="cellIs" dxfId="242" priority="7" operator="lessThan">
      <formula>TODAY()-1095+$D$1</formula>
    </cfRule>
  </conditionalFormatting>
  <conditionalFormatting sqref="L1:L16 M5 L20:L1048576">
    <cfRule type="cellIs" dxfId="241" priority="6" operator="lessThan">
      <formula>TODAY()-1095+$D$1</formula>
    </cfRule>
  </conditionalFormatting>
  <conditionalFormatting sqref="N5:O5">
    <cfRule type="cellIs" dxfId="240" priority="5" operator="lessThan">
      <formula>TODAY()-730+$D$1</formula>
    </cfRule>
  </conditionalFormatting>
  <conditionalFormatting sqref="P5">
    <cfRule type="cellIs" dxfId="239" priority="4" operator="lessThan">
      <formula>TODAY()-($P$4)*365+$D$1</formula>
    </cfRule>
  </conditionalFormatting>
  <conditionalFormatting sqref="J11:J13">
    <cfRule type="cellIs" dxfId="238" priority="2" operator="lessThan">
      <formula>TODAY()-1095+$D$1</formula>
    </cfRule>
  </conditionalFormatting>
  <conditionalFormatting sqref="F5:F13">
    <cfRule type="cellIs" dxfId="237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zoomScale="75" zoomScaleNormal="75" workbookViewId="0">
      <selection activeCell="C5" sqref="C5:C12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4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42544</v>
      </c>
      <c r="E5" s="32">
        <v>42544</v>
      </c>
      <c r="F5" s="32">
        <v>41575</v>
      </c>
      <c r="G5" s="71">
        <v>42544</v>
      </c>
      <c r="H5" s="7"/>
      <c r="I5" s="49" t="s">
        <v>15</v>
      </c>
      <c r="J5" s="53">
        <v>42531</v>
      </c>
      <c r="K5" s="2" t="s">
        <v>66</v>
      </c>
      <c r="L5" s="51" t="s">
        <v>14</v>
      </c>
      <c r="M5" s="51" t="s">
        <v>14</v>
      </c>
      <c r="N5" s="54">
        <v>42409</v>
      </c>
      <c r="O5" s="54">
        <v>42409</v>
      </c>
      <c r="P5" s="56">
        <v>42531</v>
      </c>
      <c r="Q5" s="52">
        <v>42531</v>
      </c>
    </row>
    <row r="6" spans="2:20" s="2" customFormat="1" ht="39.950000000000003" customHeight="1" thickBot="1" x14ac:dyDescent="0.4">
      <c r="B6" s="39">
        <v>2</v>
      </c>
      <c r="C6" s="5"/>
      <c r="D6" s="32">
        <v>42544</v>
      </c>
      <c r="E6" s="32">
        <v>42544</v>
      </c>
      <c r="F6" s="32">
        <v>41575</v>
      </c>
      <c r="G6" s="71">
        <v>42544</v>
      </c>
      <c r="I6" s="50" t="s">
        <v>16</v>
      </c>
      <c r="J6" s="53">
        <v>42531</v>
      </c>
      <c r="K6" s="2" t="s">
        <v>66</v>
      </c>
      <c r="O6" s="31"/>
      <c r="P6" s="31"/>
      <c r="Q6" s="99" t="s">
        <v>55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42544</v>
      </c>
      <c r="E7" s="32">
        <v>42544</v>
      </c>
      <c r="F7" s="32">
        <v>41575</v>
      </c>
      <c r="G7" s="71">
        <v>42544</v>
      </c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42544</v>
      </c>
      <c r="E8" s="32">
        <v>42544</v>
      </c>
      <c r="F8" s="32"/>
      <c r="G8" s="40"/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42544</v>
      </c>
      <c r="E9" s="32">
        <v>42544</v>
      </c>
      <c r="F9" s="32"/>
      <c r="G9" s="71">
        <v>42544</v>
      </c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42544</v>
      </c>
      <c r="E10" s="32">
        <v>42544</v>
      </c>
      <c r="F10" s="32"/>
      <c r="G10" s="40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42544</v>
      </c>
      <c r="E11" s="32">
        <v>42544</v>
      </c>
      <c r="F11" s="32"/>
      <c r="G11" s="40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42544</v>
      </c>
      <c r="E12" s="32">
        <v>42544</v>
      </c>
      <c r="F12" s="32"/>
      <c r="G12" s="71">
        <v>42544</v>
      </c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/>
      <c r="E13" s="32"/>
      <c r="F13" s="32"/>
      <c r="G13" s="40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/>
      <c r="E14" s="32"/>
      <c r="F14" s="32"/>
      <c r="G14" s="40"/>
      <c r="I14" s="68" t="s">
        <v>21</v>
      </c>
      <c r="J14" s="64">
        <v>40080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40"/>
      <c r="I15" s="69" t="s">
        <v>22</v>
      </c>
      <c r="J15" s="54">
        <v>38863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40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41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40"/>
      <c r="I18" s="137" t="s">
        <v>61</v>
      </c>
      <c r="J18" s="141">
        <v>42531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40"/>
      <c r="I19" s="138" t="s">
        <v>62</v>
      </c>
      <c r="J19" s="142">
        <v>42531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40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41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41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41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45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236" priority="14" stopIfTrue="1" operator="lessThan">
      <formula>TODAY()-1095+$D$1</formula>
    </cfRule>
  </conditionalFormatting>
  <conditionalFormatting sqref="F12:F24">
    <cfRule type="cellIs" dxfId="235" priority="13" stopIfTrue="1" operator="lessThan">
      <formula>TODAY()-1826+$F$1</formula>
    </cfRule>
  </conditionalFormatting>
  <conditionalFormatting sqref="G18:G20 G24 G5:G16">
    <cfRule type="cellIs" dxfId="234" priority="12" stopIfTrue="1" operator="lessThan">
      <formula>TODAY()-1095+$G$1</formula>
    </cfRule>
  </conditionalFormatting>
  <conditionalFormatting sqref="R3">
    <cfRule type="cellIs" dxfId="233" priority="11" stopIfTrue="1" operator="lessThan">
      <formula>TODAY()-1095+#REF!</formula>
    </cfRule>
  </conditionalFormatting>
  <conditionalFormatting sqref="R4">
    <cfRule type="cellIs" dxfId="232" priority="10" stopIfTrue="1" operator="lessThan">
      <formula>TODAY()-1095+#REF!</formula>
    </cfRule>
  </conditionalFormatting>
  <conditionalFormatting sqref="P9">
    <cfRule type="cellIs" dxfId="231" priority="9" operator="lessThan">
      <formula>TODAY()-1825+#REF!</formula>
    </cfRule>
  </conditionalFormatting>
  <conditionalFormatting sqref="R9">
    <cfRule type="cellIs" dxfId="230" priority="8" operator="lessThan">
      <formula>TODAY()-1825+#REF!</formula>
    </cfRule>
  </conditionalFormatting>
  <conditionalFormatting sqref="Q5">
    <cfRule type="cellIs" dxfId="229" priority="3" operator="lessThan">
      <formula>TODAY()-($Q$4)*365+$D$1</formula>
    </cfRule>
  </conditionalFormatting>
  <conditionalFormatting sqref="J16 J1:J10 J20:J1048576">
    <cfRule type="cellIs" dxfId="228" priority="7" operator="lessThan">
      <formula>TODAY()-1095+$D$1</formula>
    </cfRule>
  </conditionalFormatting>
  <conditionalFormatting sqref="L1:L16 M5 L20:L1048576">
    <cfRule type="cellIs" dxfId="227" priority="6" operator="lessThan">
      <formula>TODAY()-1095+$D$1</formula>
    </cfRule>
  </conditionalFormatting>
  <conditionalFormatting sqref="N5:O5">
    <cfRule type="cellIs" dxfId="226" priority="5" operator="lessThan">
      <formula>TODAY()-730+$D$1</formula>
    </cfRule>
  </conditionalFormatting>
  <conditionalFormatting sqref="P5">
    <cfRule type="cellIs" dxfId="225" priority="4" operator="lessThan">
      <formula>TODAY()-($P$4)*365+$D$1</formula>
    </cfRule>
  </conditionalFormatting>
  <conditionalFormatting sqref="J11:J13">
    <cfRule type="cellIs" dxfId="224" priority="2" operator="lessThan">
      <formula>TODAY()-1095+$D$1</formula>
    </cfRule>
  </conditionalFormatting>
  <conditionalFormatting sqref="F5:F11">
    <cfRule type="cellIs" dxfId="223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topLeftCell="B1" zoomScale="75" zoomScaleNormal="75" workbookViewId="0">
      <selection activeCell="C5" sqref="C5:C15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3</v>
      </c>
      <c r="Q4" s="60">
        <v>4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42531</v>
      </c>
      <c r="E5" s="32">
        <v>42531</v>
      </c>
      <c r="F5" s="32">
        <v>41729</v>
      </c>
      <c r="G5" s="32">
        <v>42531</v>
      </c>
      <c r="H5" s="7"/>
      <c r="I5" s="49" t="s">
        <v>15</v>
      </c>
      <c r="J5" s="53">
        <v>41913</v>
      </c>
      <c r="K5" s="2" t="s">
        <v>66</v>
      </c>
      <c r="L5" s="51" t="s">
        <v>14</v>
      </c>
      <c r="M5" s="51" t="s">
        <v>14</v>
      </c>
      <c r="N5" s="54" t="s">
        <v>14</v>
      </c>
      <c r="O5" s="54">
        <v>42496</v>
      </c>
      <c r="P5" s="56">
        <v>41366</v>
      </c>
      <c r="Q5" s="52">
        <v>42154</v>
      </c>
    </row>
    <row r="6" spans="2:20" s="2" customFormat="1" ht="39.950000000000003" customHeight="1" thickBot="1" x14ac:dyDescent="0.4">
      <c r="B6" s="39">
        <v>2</v>
      </c>
      <c r="C6" s="5"/>
      <c r="D6" s="32">
        <v>42531</v>
      </c>
      <c r="E6" s="32">
        <v>42531</v>
      </c>
      <c r="F6" s="32">
        <v>41598</v>
      </c>
      <c r="G6" s="32">
        <v>42531</v>
      </c>
      <c r="I6" s="50" t="s">
        <v>16</v>
      </c>
      <c r="J6" s="54">
        <v>42531</v>
      </c>
      <c r="K6" s="2" t="s">
        <v>66</v>
      </c>
      <c r="O6" s="31"/>
      <c r="P6" s="150" t="s">
        <v>70</v>
      </c>
      <c r="Q6" s="99" t="s">
        <v>55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42531</v>
      </c>
      <c r="E7" s="32">
        <v>42531</v>
      </c>
      <c r="F7" s="32">
        <v>41570</v>
      </c>
      <c r="G7" s="32">
        <v>42531</v>
      </c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42531</v>
      </c>
      <c r="E8" s="32">
        <v>42531</v>
      </c>
      <c r="F8" s="32">
        <v>41570</v>
      </c>
      <c r="G8" s="32">
        <v>42531</v>
      </c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42531</v>
      </c>
      <c r="E9" s="32">
        <v>42531</v>
      </c>
      <c r="F9" s="32">
        <v>41570</v>
      </c>
      <c r="G9" s="32">
        <v>42531</v>
      </c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42531</v>
      </c>
      <c r="E10" s="32">
        <v>42531</v>
      </c>
      <c r="F10" s="32" t="s">
        <v>14</v>
      </c>
      <c r="G10" s="32">
        <v>42531</v>
      </c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42531</v>
      </c>
      <c r="E11" s="32">
        <v>42531</v>
      </c>
      <c r="F11" s="32" t="s">
        <v>14</v>
      </c>
      <c r="G11" s="71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42531</v>
      </c>
      <c r="E12" s="32">
        <v>42531</v>
      </c>
      <c r="F12" s="32" t="s">
        <v>14</v>
      </c>
      <c r="G12" s="71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>
        <v>42531</v>
      </c>
      <c r="E13" s="32">
        <v>42531</v>
      </c>
      <c r="F13" s="32" t="s">
        <v>14</v>
      </c>
      <c r="G13" s="71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>
        <v>42531</v>
      </c>
      <c r="E14" s="32">
        <v>42531</v>
      </c>
      <c r="F14" s="32" t="s">
        <v>14</v>
      </c>
      <c r="G14" s="71"/>
      <c r="I14" s="68" t="s">
        <v>21</v>
      </c>
      <c r="J14" s="64">
        <v>39904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71"/>
      <c r="I15" s="69" t="s">
        <v>22</v>
      </c>
      <c r="J15" s="54">
        <v>39900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71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72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71"/>
      <c r="I18" s="137" t="s">
        <v>61</v>
      </c>
      <c r="J18" s="141">
        <v>42531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71"/>
      <c r="I19" s="138" t="s">
        <v>62</v>
      </c>
      <c r="J19" s="142">
        <v>42531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71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72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72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72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73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222" priority="20" stopIfTrue="1" operator="lessThan">
      <formula>TODAY()-1095+$D$1</formula>
    </cfRule>
  </conditionalFormatting>
  <conditionalFormatting sqref="F15:F24">
    <cfRule type="cellIs" dxfId="221" priority="19" stopIfTrue="1" operator="lessThan">
      <formula>TODAY()-1826+$F$1</formula>
    </cfRule>
  </conditionalFormatting>
  <conditionalFormatting sqref="G18:G20 G24 G11:G16">
    <cfRule type="cellIs" dxfId="220" priority="18" stopIfTrue="1" operator="lessThan">
      <formula>TODAY()-1095+$G$1</formula>
    </cfRule>
  </conditionalFormatting>
  <conditionalFormatting sqref="R3">
    <cfRule type="cellIs" dxfId="219" priority="17" stopIfTrue="1" operator="lessThan">
      <formula>TODAY()-1095+#REF!</formula>
    </cfRule>
  </conditionalFormatting>
  <conditionalFormatting sqref="R4">
    <cfRule type="cellIs" dxfId="218" priority="16" stopIfTrue="1" operator="lessThan">
      <formula>TODAY()-1095+#REF!</formula>
    </cfRule>
  </conditionalFormatting>
  <conditionalFormatting sqref="P9">
    <cfRule type="cellIs" dxfId="217" priority="15" operator="lessThan">
      <formula>TODAY()-1825+#REF!</formula>
    </cfRule>
  </conditionalFormatting>
  <conditionalFormatting sqref="R9">
    <cfRule type="cellIs" dxfId="216" priority="14" operator="lessThan">
      <formula>TODAY()-1825+#REF!</formula>
    </cfRule>
  </conditionalFormatting>
  <conditionalFormatting sqref="Q5">
    <cfRule type="cellIs" dxfId="215" priority="9" operator="lessThan">
      <formula>TODAY()-($Q$4)*365+$D$1</formula>
    </cfRule>
  </conditionalFormatting>
  <conditionalFormatting sqref="J1:J10 J16 J20:J1048576">
    <cfRule type="cellIs" dxfId="214" priority="13" operator="lessThan">
      <formula>TODAY()-1095+$D$1</formula>
    </cfRule>
  </conditionalFormatting>
  <conditionalFormatting sqref="L1:L16 M5 L20:L1048576">
    <cfRule type="cellIs" dxfId="213" priority="12" operator="lessThan">
      <formula>TODAY()-1095+$D$1</formula>
    </cfRule>
  </conditionalFormatting>
  <conditionalFormatting sqref="N5:O5">
    <cfRule type="cellIs" dxfId="212" priority="11" operator="lessThan">
      <formula>TODAY()-730+$D$1</formula>
    </cfRule>
  </conditionalFormatting>
  <conditionalFormatting sqref="P5">
    <cfRule type="cellIs" dxfId="211" priority="10" operator="lessThan">
      <formula>TODAY()-($P$4)*365+$D$1</formula>
    </cfRule>
  </conditionalFormatting>
  <conditionalFormatting sqref="F5:F14">
    <cfRule type="cellIs" dxfId="210" priority="7" stopIfTrue="1" operator="lessThan">
      <formula>TODAY()-1826+$D$1</formula>
    </cfRule>
  </conditionalFormatting>
  <conditionalFormatting sqref="G5">
    <cfRule type="cellIs" dxfId="209" priority="6" stopIfTrue="1" operator="lessThan">
      <formula>TODAY()-1095+$D$1</formula>
    </cfRule>
  </conditionalFormatting>
  <conditionalFormatting sqref="G7">
    <cfRule type="cellIs" dxfId="208" priority="5" stopIfTrue="1" operator="lessThan">
      <formula>TODAY()-1095+$D$1</formula>
    </cfRule>
  </conditionalFormatting>
  <conditionalFormatting sqref="G6">
    <cfRule type="cellIs" dxfId="207" priority="4" stopIfTrue="1" operator="lessThan">
      <formula>TODAY()-1095+$D$1</formula>
    </cfRule>
  </conditionalFormatting>
  <conditionalFormatting sqref="G9">
    <cfRule type="cellIs" dxfId="206" priority="3" stopIfTrue="1" operator="lessThan">
      <formula>TODAY()-1095+$D$1</formula>
    </cfRule>
  </conditionalFormatting>
  <conditionalFormatting sqref="G10">
    <cfRule type="cellIs" dxfId="205" priority="2" stopIfTrue="1" operator="lessThan">
      <formula>TODAY()-1095+$D$1</formula>
    </cfRule>
  </conditionalFormatting>
  <conditionalFormatting sqref="G8">
    <cfRule type="cellIs" dxfId="204" priority="1" stopIfTrue="1" operator="lessThan">
      <formula>TODAY()-1095+$D$1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zoomScale="75" zoomScaleNormal="75" workbookViewId="0">
      <selection activeCell="C5" sqref="C5:C18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3</v>
      </c>
      <c r="Q4" s="60">
        <v>4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42558</v>
      </c>
      <c r="E5" s="32">
        <v>42558</v>
      </c>
      <c r="F5" s="32">
        <v>41608</v>
      </c>
      <c r="G5" s="71">
        <v>42558</v>
      </c>
      <c r="H5" s="7"/>
      <c r="I5" s="49" t="s">
        <v>15</v>
      </c>
      <c r="J5" s="53">
        <v>42054</v>
      </c>
      <c r="K5" s="2" t="s">
        <v>66</v>
      </c>
      <c r="L5" s="51" t="s">
        <v>14</v>
      </c>
      <c r="M5" s="51" t="s">
        <v>14</v>
      </c>
      <c r="N5" s="54" t="s">
        <v>14</v>
      </c>
      <c r="O5" s="54">
        <v>42252</v>
      </c>
      <c r="P5" s="56">
        <v>42558</v>
      </c>
      <c r="Q5" s="52">
        <v>41488</v>
      </c>
    </row>
    <row r="6" spans="2:20" s="2" customFormat="1" ht="39.950000000000003" customHeight="1" thickBot="1" x14ac:dyDescent="0.4">
      <c r="B6" s="39">
        <v>2</v>
      </c>
      <c r="C6" s="5"/>
      <c r="D6" s="32">
        <v>42558</v>
      </c>
      <c r="E6" s="32">
        <v>42558</v>
      </c>
      <c r="F6" s="32">
        <v>41608</v>
      </c>
      <c r="G6" s="71">
        <v>42558</v>
      </c>
      <c r="I6" s="50" t="s">
        <v>16</v>
      </c>
      <c r="J6" s="54">
        <v>42054</v>
      </c>
      <c r="K6" s="2" t="s">
        <v>66</v>
      </c>
      <c r="O6" s="31"/>
      <c r="P6" s="31"/>
      <c r="Q6" s="99" t="s">
        <v>55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42558</v>
      </c>
      <c r="E7" s="32">
        <v>42558</v>
      </c>
      <c r="F7" s="32">
        <v>41608</v>
      </c>
      <c r="G7" s="71">
        <v>42558</v>
      </c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42558</v>
      </c>
      <c r="E8" s="32">
        <v>42558</v>
      </c>
      <c r="F8" s="32">
        <v>41608</v>
      </c>
      <c r="G8" s="71">
        <v>42558</v>
      </c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42558</v>
      </c>
      <c r="E9" s="32">
        <v>42558</v>
      </c>
      <c r="F9" s="32" t="s">
        <v>14</v>
      </c>
      <c r="G9" s="71">
        <v>42558</v>
      </c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42558</v>
      </c>
      <c r="E10" s="32">
        <v>42558</v>
      </c>
      <c r="F10" s="32" t="s">
        <v>14</v>
      </c>
      <c r="G10" s="71">
        <v>42558</v>
      </c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42558</v>
      </c>
      <c r="E11" s="32">
        <v>42558</v>
      </c>
      <c r="F11" s="32" t="s">
        <v>14</v>
      </c>
      <c r="G11" s="71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42558</v>
      </c>
      <c r="E12" s="32">
        <v>42558</v>
      </c>
      <c r="F12" s="32" t="s">
        <v>14</v>
      </c>
      <c r="G12" s="71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>
        <v>42558</v>
      </c>
      <c r="E13" s="32">
        <v>42558</v>
      </c>
      <c r="F13" s="32" t="s">
        <v>14</v>
      </c>
      <c r="G13" s="71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/>
      <c r="E14" s="32"/>
      <c r="F14" s="32"/>
      <c r="G14" s="71"/>
      <c r="I14" s="68" t="s">
        <v>21</v>
      </c>
      <c r="J14" s="64">
        <v>39846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71"/>
      <c r="I15" s="69" t="s">
        <v>22</v>
      </c>
      <c r="J15" s="54">
        <v>38475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71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72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71"/>
      <c r="I18" s="137" t="s">
        <v>61</v>
      </c>
      <c r="J18" s="141">
        <v>42558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71"/>
      <c r="I19" s="138" t="s">
        <v>62</v>
      </c>
      <c r="J19" s="142">
        <v>42558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71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72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72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72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73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203" priority="22" stopIfTrue="1" operator="lessThan">
      <formula>TODAY()-1095+$D$1</formula>
    </cfRule>
  </conditionalFormatting>
  <conditionalFormatting sqref="F14:F24">
    <cfRule type="cellIs" dxfId="202" priority="21" stopIfTrue="1" operator="lessThan">
      <formula>TODAY()-1826+$F$1</formula>
    </cfRule>
  </conditionalFormatting>
  <conditionalFormatting sqref="G18:G20 G24 G6 G11:G16">
    <cfRule type="cellIs" dxfId="201" priority="20" stopIfTrue="1" operator="lessThan">
      <formula>TODAY()-1095+$G$1</formula>
    </cfRule>
  </conditionalFormatting>
  <conditionalFormatting sqref="R3">
    <cfRule type="cellIs" dxfId="200" priority="19" stopIfTrue="1" operator="lessThan">
      <formula>TODAY()-1095+#REF!</formula>
    </cfRule>
  </conditionalFormatting>
  <conditionalFormatting sqref="R4">
    <cfRule type="cellIs" dxfId="199" priority="18" stopIfTrue="1" operator="lessThan">
      <formula>TODAY()-1095+#REF!</formula>
    </cfRule>
  </conditionalFormatting>
  <conditionalFormatting sqref="P9">
    <cfRule type="cellIs" dxfId="198" priority="17" operator="lessThan">
      <formula>TODAY()-1825+#REF!</formula>
    </cfRule>
  </conditionalFormatting>
  <conditionalFormatting sqref="R9">
    <cfRule type="cellIs" dxfId="197" priority="16" operator="lessThan">
      <formula>TODAY()-1825+#REF!</formula>
    </cfRule>
  </conditionalFormatting>
  <conditionalFormatting sqref="Q5">
    <cfRule type="cellIs" dxfId="196" priority="11" operator="lessThan">
      <formula>TODAY()-($Q$4)*365+$D$1</formula>
    </cfRule>
  </conditionalFormatting>
  <conditionalFormatting sqref="J1:J10 J16 J20:J1048576">
    <cfRule type="cellIs" dxfId="195" priority="15" operator="lessThan">
      <formula>TODAY()-1095+$D$1</formula>
    </cfRule>
  </conditionalFormatting>
  <conditionalFormatting sqref="L1:L16 M5 L20:L1048576">
    <cfRule type="cellIs" dxfId="194" priority="14" operator="lessThan">
      <formula>TODAY()-1095+$D$1</formula>
    </cfRule>
  </conditionalFormatting>
  <conditionalFormatting sqref="N5:O5">
    <cfRule type="cellIs" dxfId="193" priority="13" operator="lessThan">
      <formula>TODAY()-730+$D$1</formula>
    </cfRule>
  </conditionalFormatting>
  <conditionalFormatting sqref="P5">
    <cfRule type="cellIs" dxfId="192" priority="12" operator="lessThan">
      <formula>TODAY()-($P$4)*365+$D$1</formula>
    </cfRule>
  </conditionalFormatting>
  <conditionalFormatting sqref="F5:F13">
    <cfRule type="cellIs" dxfId="191" priority="9" stopIfTrue="1" operator="lessThan">
      <formula>TODAY()-1826+$D$1</formula>
    </cfRule>
  </conditionalFormatting>
  <conditionalFormatting sqref="G5">
    <cfRule type="cellIs" dxfId="190" priority="5" stopIfTrue="1" operator="lessThan">
      <formula>TODAY()-1095+$G$1</formula>
    </cfRule>
  </conditionalFormatting>
  <conditionalFormatting sqref="G7">
    <cfRule type="cellIs" dxfId="189" priority="4" stopIfTrue="1" operator="lessThan">
      <formula>TODAY()-1095+$G$1</formula>
    </cfRule>
  </conditionalFormatting>
  <conditionalFormatting sqref="G9">
    <cfRule type="cellIs" dxfId="188" priority="3" stopIfTrue="1" operator="lessThan">
      <formula>TODAY()-1095+$G$1</formula>
    </cfRule>
  </conditionalFormatting>
  <conditionalFormatting sqref="G8">
    <cfRule type="cellIs" dxfId="187" priority="2" stopIfTrue="1" operator="lessThan">
      <formula>TODAY()-1095+$G$1</formula>
    </cfRule>
  </conditionalFormatting>
  <conditionalFormatting sqref="G10">
    <cfRule type="cellIs" dxfId="186" priority="1" stopIfTrue="1" operator="lessThan">
      <formula>TODAY()-1095+$G$1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zoomScale="75" zoomScaleNormal="75" workbookViewId="0">
      <selection activeCell="C5" sqref="C5:C18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1" max="11" width="8" customWidth="1"/>
    <col min="12" max="12" width="15.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8</v>
      </c>
      <c r="Q4" s="60">
        <v>2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41925</v>
      </c>
      <c r="E5" s="32">
        <v>41925</v>
      </c>
      <c r="F5" s="32">
        <v>41575</v>
      </c>
      <c r="G5" s="38">
        <v>41925</v>
      </c>
      <c r="H5" s="7"/>
      <c r="I5" s="49" t="s">
        <v>15</v>
      </c>
      <c r="J5" s="53">
        <v>42544</v>
      </c>
      <c r="K5" s="2" t="s">
        <v>66</v>
      </c>
      <c r="L5" s="51">
        <v>41898</v>
      </c>
      <c r="M5" s="51" t="s">
        <v>14</v>
      </c>
      <c r="N5" s="54">
        <v>41898</v>
      </c>
      <c r="O5" s="54">
        <v>41898</v>
      </c>
      <c r="P5" s="56">
        <v>40325</v>
      </c>
      <c r="Q5" s="52">
        <v>42544</v>
      </c>
    </row>
    <row r="6" spans="2:20" s="2" customFormat="1" ht="39.950000000000003" customHeight="1" thickBot="1" x14ac:dyDescent="0.4">
      <c r="B6" s="39">
        <v>2</v>
      </c>
      <c r="C6" s="5"/>
      <c r="D6" s="32">
        <v>41925</v>
      </c>
      <c r="E6" s="32">
        <v>41925</v>
      </c>
      <c r="F6" s="32">
        <v>41575</v>
      </c>
      <c r="G6" s="71"/>
      <c r="I6" s="50" t="s">
        <v>16</v>
      </c>
      <c r="J6" s="54">
        <v>41925</v>
      </c>
      <c r="K6" s="2" t="s">
        <v>66</v>
      </c>
      <c r="O6" s="31"/>
      <c r="P6" s="31"/>
      <c r="Q6" s="99" t="s">
        <v>55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41925</v>
      </c>
      <c r="E7" s="32">
        <v>41925</v>
      </c>
      <c r="F7" s="32">
        <v>41575</v>
      </c>
      <c r="G7" s="38"/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41925</v>
      </c>
      <c r="E8" s="32">
        <v>41925</v>
      </c>
      <c r="F8" s="32">
        <v>41745</v>
      </c>
      <c r="G8" s="40"/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41925</v>
      </c>
      <c r="E9" s="32">
        <v>41925</v>
      </c>
      <c r="F9" s="32">
        <v>41745</v>
      </c>
      <c r="G9" s="40"/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41925</v>
      </c>
      <c r="E10" s="32">
        <v>41925</v>
      </c>
      <c r="F10" s="32" t="s">
        <v>14</v>
      </c>
      <c r="G10" s="40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41925</v>
      </c>
      <c r="E11" s="32">
        <v>41925</v>
      </c>
      <c r="F11" s="32" t="s">
        <v>14</v>
      </c>
      <c r="G11" s="40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41925</v>
      </c>
      <c r="E12" s="32">
        <v>41925</v>
      </c>
      <c r="F12" s="32" t="s">
        <v>14</v>
      </c>
      <c r="G12" s="38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>
        <v>41925</v>
      </c>
      <c r="E13" s="32">
        <v>41925</v>
      </c>
      <c r="F13" s="32" t="s">
        <v>14</v>
      </c>
      <c r="G13" s="40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>
        <v>41925</v>
      </c>
      <c r="E14" s="32">
        <v>41925</v>
      </c>
      <c r="F14" s="32" t="s">
        <v>14</v>
      </c>
      <c r="G14" s="40"/>
      <c r="I14" s="68" t="s">
        <v>21</v>
      </c>
      <c r="J14" s="64">
        <v>41386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40"/>
      <c r="I15" s="69" t="s">
        <v>22</v>
      </c>
      <c r="J15" s="54">
        <v>41386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40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41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40"/>
      <c r="I18" s="137" t="s">
        <v>61</v>
      </c>
      <c r="J18" s="141">
        <v>42544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40"/>
      <c r="I19" s="138" t="s">
        <v>62</v>
      </c>
      <c r="J19" s="142">
        <v>42544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40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41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41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41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45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185" priority="14" stopIfTrue="1" operator="lessThan">
      <formula>TODAY()-1095+$D$1</formula>
    </cfRule>
  </conditionalFormatting>
  <conditionalFormatting sqref="F15:F24">
    <cfRule type="cellIs" dxfId="184" priority="13" stopIfTrue="1" operator="lessThan">
      <formula>TODAY()-1826+$F$1</formula>
    </cfRule>
  </conditionalFormatting>
  <conditionalFormatting sqref="G18:G20 G24 G5:G16">
    <cfRule type="cellIs" dxfId="183" priority="12" stopIfTrue="1" operator="lessThan">
      <formula>TODAY()-1095+$G$1</formula>
    </cfRule>
  </conditionalFormatting>
  <conditionalFormatting sqref="R3">
    <cfRule type="cellIs" dxfId="182" priority="11" stopIfTrue="1" operator="lessThan">
      <formula>TODAY()-1095+#REF!</formula>
    </cfRule>
  </conditionalFormatting>
  <conditionalFormatting sqref="R4">
    <cfRule type="cellIs" dxfId="181" priority="10" stopIfTrue="1" operator="lessThan">
      <formula>TODAY()-1095+#REF!</formula>
    </cfRule>
  </conditionalFormatting>
  <conditionalFormatting sqref="P9">
    <cfRule type="cellIs" dxfId="180" priority="9" operator="lessThan">
      <formula>TODAY()-1825+#REF!</formula>
    </cfRule>
  </conditionalFormatting>
  <conditionalFormatting sqref="R9">
    <cfRule type="cellIs" dxfId="179" priority="8" operator="lessThan">
      <formula>TODAY()-1825+#REF!</formula>
    </cfRule>
  </conditionalFormatting>
  <conditionalFormatting sqref="Q5">
    <cfRule type="cellIs" dxfId="178" priority="3" operator="lessThan">
      <formula>TODAY()-($Q$4)*365+$D$1</formula>
    </cfRule>
  </conditionalFormatting>
  <conditionalFormatting sqref="J1:J10 J16 J20:J1048576">
    <cfRule type="cellIs" dxfId="177" priority="7" operator="lessThan">
      <formula>TODAY()-1095+$D$1</formula>
    </cfRule>
  </conditionalFormatting>
  <conditionalFormatting sqref="L1:L16 M5 L20:L1048576">
    <cfRule type="cellIs" dxfId="176" priority="6" operator="lessThan">
      <formula>TODAY()-1095+$D$1</formula>
    </cfRule>
  </conditionalFormatting>
  <conditionalFormatting sqref="N5:O5">
    <cfRule type="cellIs" dxfId="175" priority="5" operator="lessThan">
      <formula>TODAY()-730+$D$1</formula>
    </cfRule>
  </conditionalFormatting>
  <conditionalFormatting sqref="P5">
    <cfRule type="cellIs" dxfId="174" priority="4" operator="lessThan">
      <formula>TODAY()-($P$4)*365+$D$1</formula>
    </cfRule>
  </conditionalFormatting>
  <conditionalFormatting sqref="J11:J13">
    <cfRule type="cellIs" dxfId="173" priority="2" operator="lessThan">
      <formula>TODAY()-1095+$D$1</formula>
    </cfRule>
  </conditionalFormatting>
  <conditionalFormatting sqref="F5:F14">
    <cfRule type="cellIs" dxfId="172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zoomScale="75" zoomScaleNormal="75" workbookViewId="0">
      <selection activeCell="C5" sqref="C5:C18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8.375" customWidth="1"/>
    <col min="13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4</v>
      </c>
      <c r="R4" s="47"/>
    </row>
    <row r="5" spans="2:20" s="2" customFormat="1" ht="39.950000000000003" customHeight="1" thickBot="1" x14ac:dyDescent="0.3">
      <c r="B5" s="37">
        <v>1</v>
      </c>
      <c r="C5" s="6"/>
      <c r="D5" s="32">
        <v>41703</v>
      </c>
      <c r="E5" s="32">
        <v>41703</v>
      </c>
      <c r="F5" s="32">
        <v>41587</v>
      </c>
      <c r="G5" s="38">
        <v>41703</v>
      </c>
      <c r="H5" s="7"/>
      <c r="I5" s="49" t="s">
        <v>15</v>
      </c>
      <c r="J5" s="53">
        <v>41703</v>
      </c>
      <c r="K5" s="2" t="s">
        <v>66</v>
      </c>
      <c r="L5" s="51">
        <v>41173</v>
      </c>
      <c r="M5" s="51" t="s">
        <v>14</v>
      </c>
      <c r="N5" s="51">
        <v>41903</v>
      </c>
      <c r="O5" s="54">
        <v>41903</v>
      </c>
      <c r="P5" s="56">
        <v>41695</v>
      </c>
      <c r="Q5" s="52">
        <v>41551</v>
      </c>
    </row>
    <row r="6" spans="2:20" s="2" customFormat="1" ht="39.950000000000003" customHeight="1" thickBot="1" x14ac:dyDescent="0.4">
      <c r="B6" s="39">
        <v>2</v>
      </c>
      <c r="C6" s="5"/>
      <c r="D6" s="32">
        <v>41703</v>
      </c>
      <c r="E6" s="32">
        <v>41703</v>
      </c>
      <c r="F6" s="32" t="s">
        <v>14</v>
      </c>
      <c r="G6" s="71"/>
      <c r="I6" s="50" t="s">
        <v>16</v>
      </c>
      <c r="J6" s="54">
        <v>41703</v>
      </c>
      <c r="K6" s="2" t="s">
        <v>66</v>
      </c>
      <c r="O6" s="31"/>
      <c r="P6" s="31"/>
      <c r="Q6" s="31" t="s">
        <v>14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41703</v>
      </c>
      <c r="E7" s="32">
        <v>41703</v>
      </c>
      <c r="F7" s="32" t="s">
        <v>14</v>
      </c>
      <c r="G7" s="71"/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41703</v>
      </c>
      <c r="E8" s="32">
        <v>41703</v>
      </c>
      <c r="F8" s="32" t="s">
        <v>14</v>
      </c>
      <c r="G8" s="71"/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5"/>
      <c r="D9" s="32">
        <v>41703</v>
      </c>
      <c r="E9" s="32">
        <v>41703</v>
      </c>
      <c r="F9" s="32" t="s">
        <v>14</v>
      </c>
      <c r="G9" s="71"/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41703</v>
      </c>
      <c r="E10" s="32">
        <v>41703</v>
      </c>
      <c r="F10" s="32">
        <v>41587</v>
      </c>
      <c r="G10" s="71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41703</v>
      </c>
      <c r="E11" s="32">
        <v>41703</v>
      </c>
      <c r="F11" s="32" t="s">
        <v>57</v>
      </c>
      <c r="G11" s="71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41703</v>
      </c>
      <c r="E12" s="32">
        <v>41703</v>
      </c>
      <c r="F12" s="32" t="s">
        <v>57</v>
      </c>
      <c r="G12" s="71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>
        <v>41703</v>
      </c>
      <c r="E13" s="32">
        <v>41703</v>
      </c>
      <c r="F13" s="32" t="s">
        <v>14</v>
      </c>
      <c r="G13" s="71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>
        <v>41703</v>
      </c>
      <c r="E14" s="32">
        <v>41703</v>
      </c>
      <c r="F14" s="32" t="s">
        <v>14</v>
      </c>
      <c r="G14" s="71"/>
      <c r="I14" s="68" t="s">
        <v>21</v>
      </c>
      <c r="J14" s="64">
        <v>40239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71"/>
      <c r="I15" s="69" t="s">
        <v>22</v>
      </c>
      <c r="J15" s="54">
        <v>40239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71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6"/>
      <c r="D17" s="32"/>
      <c r="E17" s="32"/>
      <c r="F17" s="32"/>
      <c r="G17" s="72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71"/>
      <c r="I18" s="137" t="s">
        <v>61</v>
      </c>
      <c r="J18" s="141">
        <v>42419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71"/>
      <c r="I19" s="138" t="s">
        <v>62</v>
      </c>
      <c r="J19" s="142">
        <v>42419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71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72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72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72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73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171" priority="15" stopIfTrue="1" operator="lessThan">
      <formula>TODAY()-1095+$D$1</formula>
    </cfRule>
  </conditionalFormatting>
  <conditionalFormatting sqref="F15:F24">
    <cfRule type="cellIs" dxfId="170" priority="14" stopIfTrue="1" operator="lessThan">
      <formula>TODAY()-1826+$F$1</formula>
    </cfRule>
  </conditionalFormatting>
  <conditionalFormatting sqref="G18:G20 G24 G5:G16">
    <cfRule type="cellIs" dxfId="169" priority="13" stopIfTrue="1" operator="lessThan">
      <formula>TODAY()-1095+$G$1</formula>
    </cfRule>
  </conditionalFormatting>
  <conditionalFormatting sqref="R3">
    <cfRule type="cellIs" dxfId="168" priority="12" stopIfTrue="1" operator="lessThan">
      <formula>TODAY()-1095+#REF!</formula>
    </cfRule>
  </conditionalFormatting>
  <conditionalFormatting sqref="R4">
    <cfRule type="cellIs" dxfId="167" priority="11" stopIfTrue="1" operator="lessThan">
      <formula>TODAY()-1095+#REF!</formula>
    </cfRule>
  </conditionalFormatting>
  <conditionalFormatting sqref="P9">
    <cfRule type="cellIs" dxfId="166" priority="10" operator="lessThan">
      <formula>TODAY()-1825+#REF!</formula>
    </cfRule>
  </conditionalFormatting>
  <conditionalFormatting sqref="R9">
    <cfRule type="cellIs" dxfId="165" priority="9" operator="lessThan">
      <formula>TODAY()-1825+#REF!</formula>
    </cfRule>
  </conditionalFormatting>
  <conditionalFormatting sqref="Q5">
    <cfRule type="cellIs" dxfId="164" priority="4" operator="lessThan">
      <formula>TODAY()-($Q$4)*365+$D$1</formula>
    </cfRule>
  </conditionalFormatting>
  <conditionalFormatting sqref="J1:J10 J16 J20:J1048576">
    <cfRule type="cellIs" dxfId="163" priority="8" operator="lessThan">
      <formula>TODAY()-1095+$D$1</formula>
    </cfRule>
  </conditionalFormatting>
  <conditionalFormatting sqref="L1:L16 M5 L20:L1048576">
    <cfRule type="cellIs" dxfId="162" priority="7" operator="lessThan">
      <formula>TODAY()-1825+$D$1</formula>
    </cfRule>
  </conditionalFormatting>
  <conditionalFormatting sqref="O5">
    <cfRule type="cellIs" dxfId="161" priority="6" operator="lessThan">
      <formula>TODAY()-730+$D$1</formula>
    </cfRule>
  </conditionalFormatting>
  <conditionalFormatting sqref="P5">
    <cfRule type="cellIs" dxfId="160" priority="5" operator="lessThan">
      <formula>TODAY()-($P$4)*365+$D$1</formula>
    </cfRule>
  </conditionalFormatting>
  <conditionalFormatting sqref="N5">
    <cfRule type="cellIs" dxfId="159" priority="2" operator="lessThan">
      <formula>TODAY()-730+$D$1</formula>
    </cfRule>
  </conditionalFormatting>
  <conditionalFormatting sqref="F5:F14">
    <cfRule type="cellIs" dxfId="158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zoomScale="75" zoomScaleNormal="75" workbookViewId="0">
      <selection activeCell="C5" sqref="C5:C12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8.2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4</v>
      </c>
      <c r="R4" s="47"/>
    </row>
    <row r="5" spans="2:20" s="2" customFormat="1" ht="39.950000000000003" customHeight="1" thickBot="1" x14ac:dyDescent="0.3">
      <c r="B5" s="37">
        <v>1</v>
      </c>
      <c r="C5" s="6"/>
      <c r="D5" s="32">
        <v>42328</v>
      </c>
      <c r="E5" s="154">
        <v>42328</v>
      </c>
      <c r="F5" s="32">
        <v>41570</v>
      </c>
      <c r="G5" s="38">
        <v>41898</v>
      </c>
      <c r="H5" s="7"/>
      <c r="I5" s="49" t="s">
        <v>15</v>
      </c>
      <c r="J5" s="53">
        <v>41948</v>
      </c>
      <c r="K5" s="2" t="s">
        <v>66</v>
      </c>
      <c r="L5" s="51">
        <v>41552</v>
      </c>
      <c r="M5" s="51" t="s">
        <v>14</v>
      </c>
      <c r="N5" s="54">
        <v>42282</v>
      </c>
      <c r="O5" s="54">
        <v>41932</v>
      </c>
      <c r="P5" s="56">
        <v>42184</v>
      </c>
      <c r="Q5" s="52">
        <v>41521</v>
      </c>
    </row>
    <row r="6" spans="2:20" s="2" customFormat="1" ht="39.950000000000003" customHeight="1" thickBot="1" x14ac:dyDescent="0.4">
      <c r="B6" s="39">
        <v>2</v>
      </c>
      <c r="C6" s="5"/>
      <c r="D6" s="32">
        <v>42328</v>
      </c>
      <c r="E6" s="154">
        <v>42328</v>
      </c>
      <c r="F6" s="32">
        <v>41598</v>
      </c>
      <c r="G6" s="71"/>
      <c r="I6" s="50" t="s">
        <v>16</v>
      </c>
      <c r="J6" s="54">
        <v>42152</v>
      </c>
      <c r="K6" s="2" t="s">
        <v>66</v>
      </c>
      <c r="O6" s="31"/>
      <c r="P6" s="31"/>
      <c r="Q6" s="99" t="s">
        <v>55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42328</v>
      </c>
      <c r="E7" s="154">
        <v>42328</v>
      </c>
      <c r="F7" s="32">
        <v>41729</v>
      </c>
      <c r="G7" s="71"/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41898</v>
      </c>
      <c r="E8" s="154">
        <v>41898</v>
      </c>
      <c r="F8" s="32"/>
      <c r="G8" s="71"/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41898</v>
      </c>
      <c r="E9" s="154">
        <v>41898</v>
      </c>
      <c r="F9" s="32"/>
      <c r="G9" s="71"/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5"/>
      <c r="D10" s="32">
        <v>41898</v>
      </c>
      <c r="E10" s="154">
        <v>41898</v>
      </c>
      <c r="F10" s="32"/>
      <c r="G10" s="71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104"/>
      <c r="D11" s="32">
        <v>41898</v>
      </c>
      <c r="E11" s="154">
        <v>41898</v>
      </c>
      <c r="F11" s="32"/>
      <c r="G11" s="71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/>
      <c r="E12" s="151"/>
      <c r="F12" s="32"/>
      <c r="G12" s="71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5"/>
      <c r="D13" s="32"/>
      <c r="E13" s="32"/>
      <c r="F13" s="32"/>
      <c r="G13" s="71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5"/>
      <c r="D14" s="32"/>
      <c r="E14" s="32"/>
      <c r="F14" s="32"/>
      <c r="G14" s="71"/>
      <c r="I14" s="68" t="s">
        <v>21</v>
      </c>
      <c r="J14" s="64">
        <v>41374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71"/>
      <c r="I15" s="69" t="s">
        <v>22</v>
      </c>
      <c r="J15" s="54">
        <v>39174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71"/>
      <c r="I16" s="67"/>
      <c r="J16" s="21"/>
      <c r="K16" s="66"/>
    </row>
    <row r="17" spans="2:17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72"/>
      <c r="I17" s="136" t="s">
        <v>60</v>
      </c>
      <c r="J17" s="140" t="s">
        <v>63</v>
      </c>
      <c r="K17" s="143"/>
      <c r="L17" s="146" t="s">
        <v>64</v>
      </c>
      <c r="O17" s="105"/>
      <c r="P17" s="106"/>
      <c r="Q17" s="106"/>
    </row>
    <row r="18" spans="2:17" s="2" customFormat="1" ht="39.950000000000003" customHeight="1" x14ac:dyDescent="0.25">
      <c r="B18" s="39">
        <f t="shared" si="0"/>
        <v>14</v>
      </c>
      <c r="C18" s="104"/>
      <c r="D18" s="32"/>
      <c r="E18" s="151"/>
      <c r="F18" s="32"/>
      <c r="G18" s="71"/>
      <c r="I18" s="137" t="s">
        <v>61</v>
      </c>
      <c r="J18" s="141">
        <v>42523</v>
      </c>
      <c r="K18" s="144"/>
      <c r="L18" s="147" t="s">
        <v>65</v>
      </c>
      <c r="O18" s="107"/>
      <c r="P18" s="106"/>
      <c r="Q18" s="106"/>
    </row>
    <row r="19" spans="2:17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71"/>
      <c r="I19" s="138" t="s">
        <v>62</v>
      </c>
      <c r="J19" s="142">
        <v>42523</v>
      </c>
      <c r="K19" s="145"/>
      <c r="L19" s="148" t="s">
        <v>65</v>
      </c>
      <c r="O19" s="107"/>
      <c r="P19" s="106"/>
      <c r="Q19" s="106"/>
    </row>
    <row r="20" spans="2:17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71"/>
      <c r="I20" s="30"/>
      <c r="J20" s="20"/>
      <c r="K20" s="66"/>
      <c r="O20" s="105"/>
      <c r="P20" s="106"/>
      <c r="Q20" s="106"/>
    </row>
    <row r="21" spans="2:17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72"/>
      <c r="I21" s="16"/>
      <c r="J21" s="17"/>
      <c r="K21" s="15"/>
      <c r="O21" s="105"/>
      <c r="P21" s="106"/>
      <c r="Q21" s="106"/>
    </row>
    <row r="22" spans="2:17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72"/>
      <c r="I22" s="18"/>
      <c r="J22" s="11"/>
      <c r="K22" s="19"/>
      <c r="O22" s="107"/>
      <c r="P22" s="106"/>
      <c r="Q22" s="106"/>
    </row>
    <row r="23" spans="2:17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72"/>
    </row>
    <row r="24" spans="2:17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73"/>
    </row>
    <row r="25" spans="2:17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12:E24 D8:E9">
    <cfRule type="cellIs" dxfId="157" priority="22" stopIfTrue="1" operator="lessThan">
      <formula>TODAY()-1095+$D$1</formula>
    </cfRule>
  </conditionalFormatting>
  <conditionalFormatting sqref="F8:F24">
    <cfRule type="cellIs" dxfId="156" priority="21" stopIfTrue="1" operator="lessThan">
      <formula>TODAY()-1826+$F$1</formula>
    </cfRule>
  </conditionalFormatting>
  <conditionalFormatting sqref="G18:G20 G24 G5:G16">
    <cfRule type="cellIs" dxfId="155" priority="20" stopIfTrue="1" operator="lessThan">
      <formula>TODAY()-1095+$G$1</formula>
    </cfRule>
  </conditionalFormatting>
  <conditionalFormatting sqref="R3">
    <cfRule type="cellIs" dxfId="154" priority="19" stopIfTrue="1" operator="lessThan">
      <formula>TODAY()-1095+#REF!</formula>
    </cfRule>
  </conditionalFormatting>
  <conditionalFormatting sqref="R4">
    <cfRule type="cellIs" dxfId="153" priority="18" stopIfTrue="1" operator="lessThan">
      <formula>TODAY()-1095+#REF!</formula>
    </cfRule>
  </conditionalFormatting>
  <conditionalFormatting sqref="P9">
    <cfRule type="cellIs" dxfId="152" priority="17" operator="lessThan">
      <formula>TODAY()-1825+#REF!</formula>
    </cfRule>
  </conditionalFormatting>
  <conditionalFormatting sqref="R9">
    <cfRule type="cellIs" dxfId="151" priority="16" operator="lessThan">
      <formula>TODAY()-1825+#REF!</formula>
    </cfRule>
  </conditionalFormatting>
  <conditionalFormatting sqref="Q5">
    <cfRule type="cellIs" dxfId="150" priority="11" operator="lessThan">
      <formula>TODAY()-($Q$4)*365+$D$1</formula>
    </cfRule>
  </conditionalFormatting>
  <conditionalFormatting sqref="J1:J10 J16 J20:J1048576">
    <cfRule type="cellIs" dxfId="149" priority="15" operator="lessThan">
      <formula>TODAY()-1095+$D$1</formula>
    </cfRule>
  </conditionalFormatting>
  <conditionalFormatting sqref="L1:L16 M5 L20:L1048576">
    <cfRule type="cellIs" dxfId="148" priority="14" operator="lessThan">
      <formula>TODAY()-1825+$D$1</formula>
    </cfRule>
  </conditionalFormatting>
  <conditionalFormatting sqref="N5:O5">
    <cfRule type="cellIs" dxfId="147" priority="13" operator="lessThan">
      <formula>TODAY()-730+$D$1</formula>
    </cfRule>
  </conditionalFormatting>
  <conditionalFormatting sqref="P5">
    <cfRule type="cellIs" dxfId="146" priority="12" operator="lessThan">
      <formula>TODAY()-($P$4)*365+$D$1</formula>
    </cfRule>
  </conditionalFormatting>
  <conditionalFormatting sqref="D7:E7">
    <cfRule type="cellIs" dxfId="145" priority="6" stopIfTrue="1" operator="lessThan">
      <formula>TODAY()-1095+$D$1</formula>
    </cfRule>
  </conditionalFormatting>
  <conditionalFormatting sqref="D6:E6">
    <cfRule type="cellIs" dxfId="144" priority="5" stopIfTrue="1" operator="lessThan">
      <formula>TODAY()-1095+$D$1</formula>
    </cfRule>
  </conditionalFormatting>
  <conditionalFormatting sqref="D5:E5">
    <cfRule type="cellIs" dxfId="143" priority="4" stopIfTrue="1" operator="lessThan">
      <formula>TODAY()-1095+$D$1</formula>
    </cfRule>
  </conditionalFormatting>
  <conditionalFormatting sqref="F5:F7">
    <cfRule type="cellIs" dxfId="142" priority="3" stopIfTrue="1" operator="lessThan">
      <formula>TODAY()-1826+$D$1</formula>
    </cfRule>
  </conditionalFormatting>
  <conditionalFormatting sqref="D10:E10">
    <cfRule type="cellIs" dxfId="141" priority="2" stopIfTrue="1" operator="lessThan">
      <formula>TODAY()-1095+$D$1</formula>
    </cfRule>
  </conditionalFormatting>
  <conditionalFormatting sqref="D11:E11">
    <cfRule type="cellIs" dxfId="140" priority="1" stopIfTrue="1" operator="lessThan">
      <formula>TODAY()-1095+$D$1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zoomScale="75" zoomScaleNormal="75" workbookViewId="0">
      <selection activeCell="C5" sqref="C5:C15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4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42485</v>
      </c>
      <c r="E5" s="32">
        <v>42485</v>
      </c>
      <c r="F5" s="32">
        <v>41582</v>
      </c>
      <c r="G5" s="71">
        <v>42485</v>
      </c>
      <c r="H5" s="7"/>
      <c r="I5" s="49" t="s">
        <v>15</v>
      </c>
      <c r="J5" s="53">
        <v>42089</v>
      </c>
      <c r="K5" s="2" t="s">
        <v>66</v>
      </c>
      <c r="L5" s="51">
        <v>41456</v>
      </c>
      <c r="M5" s="51" t="s">
        <v>14</v>
      </c>
      <c r="N5" s="54">
        <v>42279</v>
      </c>
      <c r="O5" s="54">
        <v>42279</v>
      </c>
      <c r="P5" s="56">
        <v>42114</v>
      </c>
      <c r="Q5" s="52">
        <v>42114</v>
      </c>
    </row>
    <row r="6" spans="2:20" s="2" customFormat="1" ht="39.950000000000003" customHeight="1" thickBot="1" x14ac:dyDescent="0.4">
      <c r="B6" s="39">
        <v>2</v>
      </c>
      <c r="C6" s="5"/>
      <c r="D6" s="32">
        <v>42485</v>
      </c>
      <c r="E6" s="32">
        <v>42485</v>
      </c>
      <c r="F6" s="32">
        <v>41582</v>
      </c>
      <c r="G6" s="71">
        <v>42485</v>
      </c>
      <c r="I6" s="50" t="s">
        <v>16</v>
      </c>
      <c r="J6" s="54">
        <v>42089</v>
      </c>
      <c r="K6" s="2" t="s">
        <v>66</v>
      </c>
      <c r="O6" s="31"/>
      <c r="P6" s="31"/>
      <c r="Q6" s="99" t="s">
        <v>55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42485</v>
      </c>
      <c r="E7" s="32">
        <v>42485</v>
      </c>
      <c r="F7" s="32">
        <v>41582</v>
      </c>
      <c r="G7" s="71">
        <v>42485</v>
      </c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42485</v>
      </c>
      <c r="E8" s="32">
        <v>42485</v>
      </c>
      <c r="F8" s="32" t="s">
        <v>14</v>
      </c>
      <c r="G8" s="71">
        <v>42485</v>
      </c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42485</v>
      </c>
      <c r="E9" s="32">
        <v>42485</v>
      </c>
      <c r="F9" s="32" t="s">
        <v>14</v>
      </c>
      <c r="G9" s="71">
        <v>42485</v>
      </c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42485</v>
      </c>
      <c r="E10" s="32">
        <v>42485</v>
      </c>
      <c r="F10" s="32" t="s">
        <v>14</v>
      </c>
      <c r="G10" s="71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42485</v>
      </c>
      <c r="E11" s="32">
        <v>42485</v>
      </c>
      <c r="F11" s="32" t="s">
        <v>14</v>
      </c>
      <c r="G11" s="71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42485</v>
      </c>
      <c r="E12" s="32">
        <v>42485</v>
      </c>
      <c r="F12" s="32" t="s">
        <v>14</v>
      </c>
      <c r="G12" s="71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>
        <v>42485</v>
      </c>
      <c r="E13" s="32">
        <v>42485</v>
      </c>
      <c r="F13" s="32" t="s">
        <v>14</v>
      </c>
      <c r="G13" s="71">
        <v>42485</v>
      </c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/>
      <c r="E14" s="32"/>
      <c r="F14" s="32"/>
      <c r="G14" s="71"/>
      <c r="I14" s="68" t="s">
        <v>21</v>
      </c>
      <c r="J14" s="64">
        <v>41583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71"/>
      <c r="I15" s="69" t="s">
        <v>22</v>
      </c>
      <c r="J15" s="54">
        <v>41583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71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72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71"/>
      <c r="I18" s="137" t="s">
        <v>61</v>
      </c>
      <c r="J18" s="141">
        <v>42485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71"/>
      <c r="I19" s="138" t="s">
        <v>62</v>
      </c>
      <c r="J19" s="142">
        <v>42485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71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72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72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72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73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139" priority="14" stopIfTrue="1" operator="lessThan">
      <formula>TODAY()-1095+$D$1</formula>
    </cfRule>
  </conditionalFormatting>
  <conditionalFormatting sqref="F14:F24">
    <cfRule type="cellIs" dxfId="138" priority="13" stopIfTrue="1" operator="lessThan">
      <formula>TODAY()-1826+$F$1</formula>
    </cfRule>
  </conditionalFormatting>
  <conditionalFormatting sqref="G18:G20 G24 G5:G16">
    <cfRule type="cellIs" dxfId="137" priority="12" stopIfTrue="1" operator="lessThan">
      <formula>TODAY()-1095+$G$1</formula>
    </cfRule>
  </conditionalFormatting>
  <conditionalFormatting sqref="R3">
    <cfRule type="cellIs" dxfId="136" priority="11" stopIfTrue="1" operator="lessThan">
      <formula>TODAY()-1095+#REF!</formula>
    </cfRule>
  </conditionalFormatting>
  <conditionalFormatting sqref="R4">
    <cfRule type="cellIs" dxfId="135" priority="10" stopIfTrue="1" operator="lessThan">
      <formula>TODAY()-1095+#REF!</formula>
    </cfRule>
  </conditionalFormatting>
  <conditionalFormatting sqref="P9">
    <cfRule type="cellIs" dxfId="134" priority="9" operator="lessThan">
      <formula>TODAY()-1825+#REF!</formula>
    </cfRule>
  </conditionalFormatting>
  <conditionalFormatting sqref="R9">
    <cfRule type="cellIs" dxfId="133" priority="8" operator="lessThan">
      <formula>TODAY()-1825+#REF!</formula>
    </cfRule>
  </conditionalFormatting>
  <conditionalFormatting sqref="Q5">
    <cfRule type="cellIs" dxfId="132" priority="3" operator="lessThan">
      <formula>TODAY()-($Q$4)*365+$D$1</formula>
    </cfRule>
  </conditionalFormatting>
  <conditionalFormatting sqref="J1:J10 J16 J20:J1048576">
    <cfRule type="cellIs" dxfId="131" priority="7" operator="lessThan">
      <formula>TODAY()-1095+$D$1</formula>
    </cfRule>
  </conditionalFormatting>
  <conditionalFormatting sqref="L1:L16 M5 L20:L1048576">
    <cfRule type="cellIs" dxfId="130" priority="6" operator="lessThan">
      <formula>TODAY()-1825+$D$1</formula>
    </cfRule>
  </conditionalFormatting>
  <conditionalFormatting sqref="N5:O5">
    <cfRule type="cellIs" dxfId="129" priority="5" operator="lessThan">
      <formula>TODAY()-730+$D$1</formula>
    </cfRule>
  </conditionalFormatting>
  <conditionalFormatting sqref="P5">
    <cfRule type="cellIs" dxfId="128" priority="4" operator="lessThan">
      <formula>TODAY()-($P$4)*365+$D$1</formula>
    </cfRule>
  </conditionalFormatting>
  <conditionalFormatting sqref="F5:F13">
    <cfRule type="cellIs" dxfId="127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zoomScale="75" zoomScaleNormal="75" workbookViewId="0">
      <selection activeCell="C5" sqref="C5:C16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4</v>
      </c>
      <c r="R4" s="47"/>
    </row>
    <row r="5" spans="2:20" s="2" customFormat="1" ht="39.950000000000003" customHeight="1" thickBot="1" x14ac:dyDescent="0.3">
      <c r="B5" s="37">
        <v>1</v>
      </c>
      <c r="C5" s="6"/>
      <c r="D5" s="32">
        <v>42257</v>
      </c>
      <c r="E5" s="32">
        <v>42257</v>
      </c>
      <c r="F5" s="32">
        <v>41628</v>
      </c>
      <c r="G5" s="40">
        <v>42257</v>
      </c>
      <c r="H5" s="7"/>
      <c r="I5" s="49" t="s">
        <v>15</v>
      </c>
      <c r="J5" s="53">
        <v>41751</v>
      </c>
      <c r="K5" s="2" t="s">
        <v>66</v>
      </c>
      <c r="L5" s="51" t="s">
        <v>14</v>
      </c>
      <c r="M5" s="51" t="s">
        <v>14</v>
      </c>
      <c r="N5" s="54">
        <v>41771</v>
      </c>
      <c r="O5" s="54">
        <v>41771</v>
      </c>
      <c r="P5" s="56">
        <v>41751</v>
      </c>
      <c r="Q5" s="52">
        <v>41751</v>
      </c>
    </row>
    <row r="6" spans="2:20" s="2" customFormat="1" ht="39.950000000000003" customHeight="1" thickBot="1" x14ac:dyDescent="0.4">
      <c r="B6" s="39">
        <v>2</v>
      </c>
      <c r="C6" s="5"/>
      <c r="D6" s="32">
        <v>42257</v>
      </c>
      <c r="E6" s="32">
        <v>42257</v>
      </c>
      <c r="F6" s="32" t="s">
        <v>14</v>
      </c>
      <c r="G6" s="38"/>
      <c r="I6" s="50" t="s">
        <v>16</v>
      </c>
      <c r="J6" s="54">
        <v>42257</v>
      </c>
      <c r="K6" s="2" t="s">
        <v>66</v>
      </c>
      <c r="O6" s="31"/>
      <c r="P6" s="77"/>
      <c r="Q6" s="100" t="s">
        <v>24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42257</v>
      </c>
      <c r="E7" s="32">
        <v>42257</v>
      </c>
      <c r="F7" s="32" t="s">
        <v>14</v>
      </c>
      <c r="G7" s="38"/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42257</v>
      </c>
      <c r="E8" s="32">
        <v>42257</v>
      </c>
      <c r="F8" s="32" t="s">
        <v>14</v>
      </c>
      <c r="G8" s="40">
        <v>42257</v>
      </c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42257</v>
      </c>
      <c r="E9" s="32">
        <v>42257</v>
      </c>
      <c r="F9" s="32" t="s">
        <v>14</v>
      </c>
      <c r="G9" s="40"/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42257</v>
      </c>
      <c r="E10" s="32">
        <v>42257</v>
      </c>
      <c r="F10" s="32">
        <v>41628</v>
      </c>
      <c r="G10" s="40">
        <v>42257</v>
      </c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42257</v>
      </c>
      <c r="E11" s="32">
        <v>42257</v>
      </c>
      <c r="F11" s="32">
        <v>41628</v>
      </c>
      <c r="G11" s="40">
        <v>42257</v>
      </c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42257</v>
      </c>
      <c r="E12" s="32">
        <v>42257</v>
      </c>
      <c r="F12" s="32">
        <v>41628</v>
      </c>
      <c r="G12" s="40">
        <v>42257</v>
      </c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5"/>
      <c r="D13" s="32">
        <v>42257</v>
      </c>
      <c r="E13" s="32">
        <v>42257</v>
      </c>
      <c r="F13" s="32" t="s">
        <v>14</v>
      </c>
      <c r="G13" s="40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5"/>
      <c r="D14" s="32"/>
      <c r="E14" s="32"/>
      <c r="F14" s="32">
        <v>41628</v>
      </c>
      <c r="G14" s="40"/>
      <c r="I14" s="68" t="s">
        <v>21</v>
      </c>
      <c r="J14" s="64">
        <v>39902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40"/>
      <c r="I15" s="69" t="s">
        <v>22</v>
      </c>
      <c r="J15" s="54">
        <v>38099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40"/>
      <c r="I16" s="67"/>
      <c r="J16" s="21"/>
      <c r="K16" s="66"/>
    </row>
    <row r="17" spans="2:18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41"/>
      <c r="I17" s="136" t="s">
        <v>60</v>
      </c>
      <c r="J17" s="140" t="s">
        <v>63</v>
      </c>
      <c r="K17" s="143"/>
      <c r="L17" s="146" t="s">
        <v>64</v>
      </c>
    </row>
    <row r="18" spans="2:18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40"/>
      <c r="I18" s="137" t="s">
        <v>61</v>
      </c>
      <c r="J18" s="141">
        <v>42643</v>
      </c>
      <c r="K18" s="144"/>
      <c r="L18" s="147" t="s">
        <v>65</v>
      </c>
    </row>
    <row r="19" spans="2:18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40"/>
      <c r="I19" s="138" t="s">
        <v>62</v>
      </c>
      <c r="J19" s="142">
        <v>42643</v>
      </c>
      <c r="K19" s="145"/>
      <c r="L19" s="148" t="s">
        <v>65</v>
      </c>
      <c r="N19" s="105"/>
      <c r="O19" s="106"/>
      <c r="P19" s="106"/>
      <c r="Q19" s="106"/>
      <c r="R19" s="108"/>
    </row>
    <row r="20" spans="2:18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40"/>
      <c r="I20" s="30"/>
      <c r="J20" s="20"/>
      <c r="K20" s="66"/>
    </row>
    <row r="21" spans="2:18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41"/>
      <c r="I21" s="16"/>
      <c r="J21" s="17"/>
      <c r="K21" s="15"/>
    </row>
    <row r="22" spans="2:18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41"/>
      <c r="I22" s="18"/>
      <c r="J22" s="11"/>
      <c r="K22" s="19"/>
    </row>
    <row r="23" spans="2:18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41"/>
    </row>
    <row r="24" spans="2:18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45"/>
    </row>
    <row r="25" spans="2:18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6:E7 D9:E24">
    <cfRule type="cellIs" dxfId="126" priority="23" stopIfTrue="1" operator="lessThan">
      <formula>TODAY()-1095+$D$1</formula>
    </cfRule>
  </conditionalFormatting>
  <conditionalFormatting sqref="F15:F24">
    <cfRule type="cellIs" dxfId="125" priority="22" stopIfTrue="1" operator="lessThan">
      <formula>TODAY()-1826+$F$1</formula>
    </cfRule>
  </conditionalFormatting>
  <conditionalFormatting sqref="G18:G20 G24 G6:G7 G9:G16">
    <cfRule type="cellIs" dxfId="124" priority="21" stopIfTrue="1" operator="lessThan">
      <formula>TODAY()-1095+$G$1</formula>
    </cfRule>
  </conditionalFormatting>
  <conditionalFormatting sqref="R3">
    <cfRule type="cellIs" dxfId="123" priority="20" stopIfTrue="1" operator="lessThan">
      <formula>TODAY()-1095+#REF!</formula>
    </cfRule>
  </conditionalFormatting>
  <conditionalFormatting sqref="R4">
    <cfRule type="cellIs" dxfId="122" priority="19" stopIfTrue="1" operator="lessThan">
      <formula>TODAY()-1095+#REF!</formula>
    </cfRule>
  </conditionalFormatting>
  <conditionalFormatting sqref="P9">
    <cfRule type="cellIs" dxfId="121" priority="18" operator="lessThan">
      <formula>TODAY()-1825+#REF!</formula>
    </cfRule>
  </conditionalFormatting>
  <conditionalFormatting sqref="R9">
    <cfRule type="cellIs" dxfId="120" priority="17" operator="lessThan">
      <formula>TODAY()-1825+#REF!</formula>
    </cfRule>
  </conditionalFormatting>
  <conditionalFormatting sqref="Q5">
    <cfRule type="cellIs" dxfId="119" priority="12" operator="lessThan">
      <formula>TODAY()-($Q$4)*365+$D$1</formula>
    </cfRule>
  </conditionalFormatting>
  <conditionalFormatting sqref="J1:J10 J16 J20:J1048576">
    <cfRule type="cellIs" dxfId="118" priority="16" operator="lessThan">
      <formula>TODAY()-1095+$D$1</formula>
    </cfRule>
  </conditionalFormatting>
  <conditionalFormatting sqref="L1:L16 M5 L20:L1048576">
    <cfRule type="cellIs" dxfId="117" priority="15" operator="lessThan">
      <formula>TODAY()-1095+$D$1</formula>
    </cfRule>
  </conditionalFormatting>
  <conditionalFormatting sqref="N5:O5">
    <cfRule type="cellIs" dxfId="116" priority="14" operator="lessThan">
      <formula>TODAY()-730+$D$1</formula>
    </cfRule>
  </conditionalFormatting>
  <conditionalFormatting sqref="P5">
    <cfRule type="cellIs" dxfId="115" priority="13" operator="lessThan">
      <formula>TODAY()-($P$4)*365+$D$1</formula>
    </cfRule>
  </conditionalFormatting>
  <conditionalFormatting sqref="J11:J13">
    <cfRule type="cellIs" dxfId="114" priority="11" operator="lessThan">
      <formula>TODAY()-1095+$D$1</formula>
    </cfRule>
  </conditionalFormatting>
  <conditionalFormatting sqref="F6:F7 F9:F14">
    <cfRule type="cellIs" dxfId="113" priority="10" stopIfTrue="1" operator="lessThan">
      <formula>TODAY()-1826+$D$1</formula>
    </cfRule>
  </conditionalFormatting>
  <conditionalFormatting sqref="D8:E8">
    <cfRule type="cellIs" dxfId="112" priority="6" stopIfTrue="1" operator="lessThan">
      <formula>TODAY()-1095+$D$1</formula>
    </cfRule>
  </conditionalFormatting>
  <conditionalFormatting sqref="G8">
    <cfRule type="cellIs" dxfId="111" priority="5" stopIfTrue="1" operator="lessThan">
      <formula>TODAY()-1095+$G$1</formula>
    </cfRule>
  </conditionalFormatting>
  <conditionalFormatting sqref="F8">
    <cfRule type="cellIs" dxfId="110" priority="4" stopIfTrue="1" operator="lessThan">
      <formula>TODAY()-1826+$D$1</formula>
    </cfRule>
  </conditionalFormatting>
  <conditionalFormatting sqref="D5:E5">
    <cfRule type="cellIs" dxfId="109" priority="3" stopIfTrue="1" operator="lessThan">
      <formula>TODAY()-1095+$D$1</formula>
    </cfRule>
  </conditionalFormatting>
  <conditionalFormatting sqref="G5">
    <cfRule type="cellIs" dxfId="108" priority="2" stopIfTrue="1" operator="lessThan">
      <formula>TODAY()-1095+$G$1</formula>
    </cfRule>
  </conditionalFormatting>
  <conditionalFormatting sqref="F5">
    <cfRule type="cellIs" dxfId="107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zoomScale="75" zoomScaleNormal="75" workbookViewId="0">
      <selection activeCell="C5" sqref="C5:C14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4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42264</v>
      </c>
      <c r="E5" s="32">
        <v>42264</v>
      </c>
      <c r="F5" s="32" t="s">
        <v>14</v>
      </c>
      <c r="G5" s="71">
        <v>42264</v>
      </c>
      <c r="H5" s="7"/>
      <c r="I5" s="49" t="s">
        <v>15</v>
      </c>
      <c r="J5" s="53">
        <v>42510</v>
      </c>
      <c r="K5" s="2" t="s">
        <v>66</v>
      </c>
      <c r="L5" s="51" t="s">
        <v>14</v>
      </c>
      <c r="M5" s="51" t="s">
        <v>14</v>
      </c>
      <c r="N5" s="54" t="s">
        <v>14</v>
      </c>
      <c r="O5" s="54">
        <v>42128</v>
      </c>
      <c r="P5" s="56">
        <v>42381</v>
      </c>
      <c r="Q5" s="52">
        <v>42381</v>
      </c>
    </row>
    <row r="6" spans="2:20" s="2" customFormat="1" ht="39.950000000000003" customHeight="1" thickBot="1" x14ac:dyDescent="0.4">
      <c r="B6" s="39">
        <v>2</v>
      </c>
      <c r="C6" s="5"/>
      <c r="D6" s="32">
        <v>42264</v>
      </c>
      <c r="E6" s="32">
        <v>42264</v>
      </c>
      <c r="F6" s="32">
        <v>41575</v>
      </c>
      <c r="G6" s="71">
        <v>42264</v>
      </c>
      <c r="I6" s="50" t="s">
        <v>16</v>
      </c>
      <c r="J6" s="54">
        <v>42264</v>
      </c>
      <c r="K6" s="2" t="s">
        <v>66</v>
      </c>
      <c r="O6" s="31"/>
      <c r="P6" s="31"/>
      <c r="Q6" s="99" t="s">
        <v>55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42264</v>
      </c>
      <c r="E7" s="32">
        <v>42264</v>
      </c>
      <c r="F7" s="32">
        <v>41745</v>
      </c>
      <c r="G7" s="71">
        <v>42264</v>
      </c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42264</v>
      </c>
      <c r="E8" s="32">
        <v>42264</v>
      </c>
      <c r="F8" s="32">
        <v>41575</v>
      </c>
      <c r="G8" s="71">
        <v>42264</v>
      </c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42264</v>
      </c>
      <c r="E9" s="32">
        <v>42264</v>
      </c>
      <c r="F9" s="32" t="s">
        <v>14</v>
      </c>
      <c r="G9" s="71"/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42264</v>
      </c>
      <c r="E10" s="32">
        <v>42264</v>
      </c>
      <c r="F10" s="32" t="s">
        <v>14</v>
      </c>
      <c r="G10" s="71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42264</v>
      </c>
      <c r="E11" s="32">
        <v>42264</v>
      </c>
      <c r="F11" s="32">
        <v>41575</v>
      </c>
      <c r="G11" s="71">
        <v>42264</v>
      </c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42264</v>
      </c>
      <c r="E12" s="32">
        <v>42264</v>
      </c>
      <c r="F12" s="32" t="s">
        <v>14</v>
      </c>
      <c r="G12" s="38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/>
      <c r="E13" s="32"/>
      <c r="F13" s="32"/>
      <c r="G13" s="40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/>
      <c r="E14" s="32"/>
      <c r="F14" s="32"/>
      <c r="G14" s="40"/>
      <c r="I14" s="68" t="s">
        <v>21</v>
      </c>
      <c r="J14" s="64">
        <v>39972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40"/>
      <c r="I15" s="69" t="s">
        <v>22</v>
      </c>
      <c r="J15" s="54">
        <v>39972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40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41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40"/>
      <c r="I18" s="137" t="s">
        <v>61</v>
      </c>
      <c r="J18" s="141">
        <v>42510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40"/>
      <c r="I19" s="138" t="s">
        <v>62</v>
      </c>
      <c r="J19" s="142">
        <v>42510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40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41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41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41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45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106" priority="14" stopIfTrue="1" operator="lessThan">
      <formula>TODAY()-1095+$D$1</formula>
    </cfRule>
  </conditionalFormatting>
  <conditionalFormatting sqref="F13:F24">
    <cfRule type="cellIs" dxfId="105" priority="13" stopIfTrue="1" operator="lessThan">
      <formula>TODAY()-1826+$F$1</formula>
    </cfRule>
  </conditionalFormatting>
  <conditionalFormatting sqref="G18:G20 G24 G5:G16">
    <cfRule type="cellIs" dxfId="104" priority="12" stopIfTrue="1" operator="lessThan">
      <formula>TODAY()-1095+$G$1</formula>
    </cfRule>
  </conditionalFormatting>
  <conditionalFormatting sqref="R3">
    <cfRule type="cellIs" dxfId="103" priority="11" stopIfTrue="1" operator="lessThan">
      <formula>TODAY()-1095+#REF!</formula>
    </cfRule>
  </conditionalFormatting>
  <conditionalFormatting sqref="R4">
    <cfRule type="cellIs" dxfId="102" priority="10" stopIfTrue="1" operator="lessThan">
      <formula>TODAY()-1095+#REF!</formula>
    </cfRule>
  </conditionalFormatting>
  <conditionalFormatting sqref="P9">
    <cfRule type="cellIs" dxfId="101" priority="9" operator="lessThan">
      <formula>TODAY()-1825+#REF!</formula>
    </cfRule>
  </conditionalFormatting>
  <conditionalFormatting sqref="R9">
    <cfRule type="cellIs" dxfId="100" priority="8" operator="lessThan">
      <formula>TODAY()-1825+#REF!</formula>
    </cfRule>
  </conditionalFormatting>
  <conditionalFormatting sqref="Q5">
    <cfRule type="cellIs" dxfId="99" priority="3" operator="lessThan">
      <formula>TODAY()-($Q$4)*365+$D$1</formula>
    </cfRule>
  </conditionalFormatting>
  <conditionalFormatting sqref="J1:J10 J16 J20:J1048576">
    <cfRule type="cellIs" dxfId="98" priority="7" operator="lessThan">
      <formula>TODAY()-1095+$D$1</formula>
    </cfRule>
  </conditionalFormatting>
  <conditionalFormatting sqref="L1:L16 M5 L20:L1048576">
    <cfRule type="cellIs" dxfId="97" priority="6" operator="lessThan">
      <formula>TODAY()-1095+$D$1</formula>
    </cfRule>
  </conditionalFormatting>
  <conditionalFormatting sqref="N5:O5">
    <cfRule type="cellIs" dxfId="96" priority="5" operator="lessThan">
      <formula>TODAY()-730+$D$1</formula>
    </cfRule>
  </conditionalFormatting>
  <conditionalFormatting sqref="P5">
    <cfRule type="cellIs" dxfId="95" priority="4" operator="lessThan">
      <formula>TODAY()-($P$4)*365+$D$1</formula>
    </cfRule>
  </conditionalFormatting>
  <conditionalFormatting sqref="J11:J13">
    <cfRule type="cellIs" dxfId="94" priority="2" operator="lessThan">
      <formula>TODAY()-1095+$D$1</formula>
    </cfRule>
  </conditionalFormatting>
  <conditionalFormatting sqref="F5:F12">
    <cfRule type="cellIs" dxfId="93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zoomScale="75" zoomScaleNormal="75" workbookViewId="0">
      <selection activeCell="C5" sqref="C5:C12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2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42237</v>
      </c>
      <c r="E5" s="32">
        <v>42237</v>
      </c>
      <c r="F5" s="32" t="s">
        <v>14</v>
      </c>
      <c r="G5" s="75">
        <v>42237</v>
      </c>
      <c r="H5" s="7"/>
      <c r="I5" s="49" t="s">
        <v>15</v>
      </c>
      <c r="J5" s="53">
        <v>42131</v>
      </c>
      <c r="K5" s="2" t="s">
        <v>66</v>
      </c>
      <c r="L5" s="51" t="s">
        <v>14</v>
      </c>
      <c r="M5" s="51" t="s">
        <v>14</v>
      </c>
      <c r="N5" s="54">
        <v>42565</v>
      </c>
      <c r="O5" s="54">
        <v>41791</v>
      </c>
      <c r="P5" s="56">
        <v>42418</v>
      </c>
      <c r="Q5" s="52">
        <v>42418</v>
      </c>
    </row>
    <row r="6" spans="2:20" s="2" customFormat="1" ht="39.950000000000003" customHeight="1" thickBot="1" x14ac:dyDescent="0.4">
      <c r="B6" s="39">
        <v>2</v>
      </c>
      <c r="C6" s="5"/>
      <c r="D6" s="32">
        <v>42237</v>
      </c>
      <c r="E6" s="32">
        <v>42237</v>
      </c>
      <c r="F6" s="32" t="s">
        <v>14</v>
      </c>
      <c r="G6" s="75">
        <v>42237</v>
      </c>
      <c r="I6" s="50" t="s">
        <v>16</v>
      </c>
      <c r="J6" s="53">
        <v>42131</v>
      </c>
      <c r="K6" s="2" t="s">
        <v>66</v>
      </c>
      <c r="O6" s="31"/>
      <c r="P6" s="31"/>
      <c r="Q6" s="76" t="s">
        <v>23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42237</v>
      </c>
      <c r="E7" s="32">
        <v>42237</v>
      </c>
      <c r="F7" s="32">
        <v>41587</v>
      </c>
      <c r="G7" s="75">
        <v>42237</v>
      </c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42237</v>
      </c>
      <c r="E8" s="32">
        <v>42237</v>
      </c>
      <c r="F8" s="32">
        <v>41587</v>
      </c>
      <c r="G8" s="75">
        <v>42237</v>
      </c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42237</v>
      </c>
      <c r="E9" s="32">
        <v>42237</v>
      </c>
      <c r="F9" s="32" t="s">
        <v>14</v>
      </c>
      <c r="G9" s="75">
        <v>42237</v>
      </c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42237</v>
      </c>
      <c r="E10" s="32">
        <v>42237</v>
      </c>
      <c r="F10" s="32">
        <v>42388</v>
      </c>
      <c r="G10" s="75">
        <v>42237</v>
      </c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42317</v>
      </c>
      <c r="E11" s="32">
        <v>42317</v>
      </c>
      <c r="F11" s="32" t="s">
        <v>14</v>
      </c>
      <c r="G11" s="40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42317</v>
      </c>
      <c r="E12" s="32">
        <v>42317</v>
      </c>
      <c r="F12" s="32" t="s">
        <v>14</v>
      </c>
      <c r="G12" s="38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/>
      <c r="E13" s="32"/>
      <c r="F13" s="32"/>
      <c r="G13" s="40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/>
      <c r="E14" s="32"/>
      <c r="F14" s="32"/>
      <c r="G14" s="40"/>
      <c r="I14" s="68" t="s">
        <v>21</v>
      </c>
      <c r="J14" s="64">
        <v>41944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40"/>
      <c r="I15" s="69" t="s">
        <v>22</v>
      </c>
      <c r="J15" s="54">
        <v>39904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40"/>
      <c r="I16" s="135"/>
      <c r="J16" s="22"/>
      <c r="K16" s="139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41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40"/>
      <c r="I18" s="137" t="s">
        <v>61</v>
      </c>
      <c r="J18" s="141">
        <v>42419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40"/>
      <c r="I19" s="138" t="s">
        <v>62</v>
      </c>
      <c r="J19" s="142">
        <v>42419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40"/>
      <c r="I20" s="67"/>
      <c r="J20" s="21"/>
      <c r="K20" s="114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41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41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41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45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373" priority="16" stopIfTrue="1" operator="lessThan">
      <formula>TODAY()-1095+$D$1</formula>
    </cfRule>
  </conditionalFormatting>
  <conditionalFormatting sqref="F13:F24">
    <cfRule type="cellIs" dxfId="372" priority="15" stopIfTrue="1" operator="lessThan">
      <formula>TODAY()-1826+$F$1</formula>
    </cfRule>
  </conditionalFormatting>
  <conditionalFormatting sqref="G18:G20 G11:G16 G24">
    <cfRule type="cellIs" dxfId="371" priority="14" stopIfTrue="1" operator="lessThan">
      <formula>TODAY()-1095+$G$1</formula>
    </cfRule>
  </conditionalFormatting>
  <conditionalFormatting sqref="R3">
    <cfRule type="cellIs" dxfId="370" priority="13" stopIfTrue="1" operator="lessThan">
      <formula>TODAY()-1095+#REF!</formula>
    </cfRule>
  </conditionalFormatting>
  <conditionalFormatting sqref="R4">
    <cfRule type="cellIs" dxfId="369" priority="12" stopIfTrue="1" operator="lessThan">
      <formula>TODAY()-1095+#REF!</formula>
    </cfRule>
  </conditionalFormatting>
  <conditionalFormatting sqref="P9">
    <cfRule type="cellIs" dxfId="368" priority="11" operator="lessThan">
      <formula>TODAY()-1825+#REF!</formula>
    </cfRule>
  </conditionalFormatting>
  <conditionalFormatting sqref="R9">
    <cfRule type="cellIs" dxfId="367" priority="10" operator="lessThan">
      <formula>TODAY()-1825+#REF!</formula>
    </cfRule>
  </conditionalFormatting>
  <conditionalFormatting sqref="Q5">
    <cfRule type="cellIs" dxfId="366" priority="5" operator="lessThan">
      <formula>TODAY()-($Q$4)*365+$D$1</formula>
    </cfRule>
  </conditionalFormatting>
  <conditionalFormatting sqref="J5:J6">
    <cfRule type="cellIs" dxfId="365" priority="9" operator="lessThan">
      <formula>TODAY()-1095+$D$1</formula>
    </cfRule>
  </conditionalFormatting>
  <conditionalFormatting sqref="N5:O5">
    <cfRule type="cellIs" dxfId="364" priority="7" operator="lessThan">
      <formula>TODAY()-730+$D$1</formula>
    </cfRule>
  </conditionalFormatting>
  <conditionalFormatting sqref="P5">
    <cfRule type="cellIs" dxfId="363" priority="6" operator="lessThan">
      <formula>TODAY()-($P$4)*365+$D$1</formula>
    </cfRule>
  </conditionalFormatting>
  <conditionalFormatting sqref="G5 G7 G9">
    <cfRule type="cellIs" dxfId="362" priority="3" stopIfTrue="1" operator="lessThan">
      <formula>TODAY()-1095+$D$1</formula>
    </cfRule>
  </conditionalFormatting>
  <conditionalFormatting sqref="G6 G8 G10">
    <cfRule type="cellIs" dxfId="361" priority="2" stopIfTrue="1" operator="lessThan">
      <formula>TODAY()-1095+$D$1</formula>
    </cfRule>
  </conditionalFormatting>
  <conditionalFormatting sqref="F5:F12">
    <cfRule type="cellIs" dxfId="360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6"/>
  <sheetViews>
    <sheetView zoomScale="75" zoomScaleNormal="75" workbookViewId="0">
      <selection activeCell="C5" sqref="C5:C25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2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42657</v>
      </c>
      <c r="E5" s="32">
        <v>42657</v>
      </c>
      <c r="F5" s="32">
        <v>41575</v>
      </c>
      <c r="G5" s="40">
        <v>42657</v>
      </c>
      <c r="H5" s="7"/>
      <c r="I5" s="49" t="s">
        <v>15</v>
      </c>
      <c r="J5" s="53">
        <v>42341</v>
      </c>
      <c r="K5" s="2" t="s">
        <v>66</v>
      </c>
      <c r="L5" s="51" t="s">
        <v>14</v>
      </c>
      <c r="M5" s="51" t="s">
        <v>14</v>
      </c>
      <c r="N5" s="54" t="s">
        <v>14</v>
      </c>
      <c r="O5" s="54">
        <v>42383</v>
      </c>
      <c r="P5" s="56">
        <v>42396</v>
      </c>
      <c r="Q5" s="52">
        <v>42396</v>
      </c>
    </row>
    <row r="6" spans="2:20" s="2" customFormat="1" ht="39.950000000000003" customHeight="1" thickBot="1" x14ac:dyDescent="0.4">
      <c r="B6" s="39">
        <v>2</v>
      </c>
      <c r="C6" s="5"/>
      <c r="D6" s="32">
        <v>42657</v>
      </c>
      <c r="E6" s="32">
        <v>42657</v>
      </c>
      <c r="F6" s="32">
        <v>41575</v>
      </c>
      <c r="G6" s="40">
        <v>42657</v>
      </c>
      <c r="I6" s="50" t="s">
        <v>16</v>
      </c>
      <c r="J6" s="54">
        <v>42341</v>
      </c>
      <c r="K6" s="2" t="s">
        <v>66</v>
      </c>
      <c r="O6" s="31"/>
      <c r="P6" s="31"/>
      <c r="Q6" s="99" t="s">
        <v>55</v>
      </c>
      <c r="R6" s="26"/>
      <c r="S6" s="26"/>
      <c r="T6" s="26"/>
    </row>
    <row r="7" spans="2:20" s="2" customFormat="1" ht="39.950000000000003" customHeight="1" x14ac:dyDescent="0.25">
      <c r="B7" s="39">
        <f t="shared" ref="B7:B25" si="0">B6+1</f>
        <v>3</v>
      </c>
      <c r="C7" s="5"/>
      <c r="D7" s="32">
        <v>42657</v>
      </c>
      <c r="E7" s="32">
        <v>42657</v>
      </c>
      <c r="F7" s="32">
        <v>41575</v>
      </c>
      <c r="G7" s="40">
        <v>42657</v>
      </c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42657</v>
      </c>
      <c r="E8" s="32">
        <v>42657</v>
      </c>
      <c r="F8" s="32">
        <v>41575</v>
      </c>
      <c r="G8" s="40">
        <v>42657</v>
      </c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42657</v>
      </c>
      <c r="E9" s="32">
        <v>42657</v>
      </c>
      <c r="F9" s="32">
        <v>41575</v>
      </c>
      <c r="G9" s="40">
        <v>42657</v>
      </c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42657</v>
      </c>
      <c r="E10" s="32">
        <v>42657</v>
      </c>
      <c r="F10" s="32" t="s">
        <v>14</v>
      </c>
      <c r="G10" s="40">
        <v>42657</v>
      </c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42657</v>
      </c>
      <c r="E11" s="32">
        <v>42657</v>
      </c>
      <c r="F11" s="32" t="s">
        <v>14</v>
      </c>
      <c r="G11" s="40">
        <v>42657</v>
      </c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42657</v>
      </c>
      <c r="E12" s="32">
        <v>42657</v>
      </c>
      <c r="F12" s="32" t="s">
        <v>14</v>
      </c>
      <c r="G12" s="38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>
        <v>42657</v>
      </c>
      <c r="E13" s="32">
        <v>42657</v>
      </c>
      <c r="F13" s="32" t="s">
        <v>14</v>
      </c>
      <c r="G13" s="40">
        <v>42663</v>
      </c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>
        <v>42657</v>
      </c>
      <c r="E14" s="32">
        <v>42657</v>
      </c>
      <c r="F14" s="32" t="s">
        <v>14</v>
      </c>
      <c r="G14" s="40"/>
      <c r="I14" s="68" t="s">
        <v>21</v>
      </c>
      <c r="J14" s="64">
        <v>39946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>
        <v>42657</v>
      </c>
      <c r="E15" s="32">
        <v>42657</v>
      </c>
      <c r="F15" s="32" t="s">
        <v>14</v>
      </c>
      <c r="G15" s="40"/>
      <c r="I15" s="69" t="s">
        <v>22</v>
      </c>
      <c r="J15" s="54">
        <v>36423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>
        <v>41535</v>
      </c>
      <c r="E16" s="32">
        <v>41535</v>
      </c>
      <c r="F16" s="32" t="s">
        <v>14</v>
      </c>
      <c r="G16" s="40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>
        <v>42657</v>
      </c>
      <c r="E17" s="32">
        <v>42657</v>
      </c>
      <c r="F17" s="32" t="s">
        <v>14</v>
      </c>
      <c r="G17" s="41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>
        <v>42657</v>
      </c>
      <c r="E18" s="32">
        <v>42657</v>
      </c>
      <c r="F18" s="32" t="s">
        <v>14</v>
      </c>
      <c r="G18" s="40"/>
      <c r="I18" s="137" t="s">
        <v>61</v>
      </c>
      <c r="J18" s="141">
        <v>42657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>
        <v>42657</v>
      </c>
      <c r="E19" s="32">
        <v>42657</v>
      </c>
      <c r="F19" s="32" t="s">
        <v>14</v>
      </c>
      <c r="G19" s="40"/>
      <c r="I19" s="138" t="s">
        <v>62</v>
      </c>
      <c r="J19" s="142">
        <v>42657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>
        <v>42657</v>
      </c>
      <c r="E20" s="32">
        <v>42657</v>
      </c>
      <c r="F20" s="32" t="s">
        <v>14</v>
      </c>
      <c r="G20" s="40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>
        <v>42657</v>
      </c>
      <c r="E21" s="32">
        <v>42657</v>
      </c>
      <c r="F21" s="32" t="s">
        <v>14</v>
      </c>
      <c r="G21" s="41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>
        <v>42657</v>
      </c>
      <c r="E22" s="32">
        <v>42657</v>
      </c>
      <c r="F22" s="32" t="s">
        <v>14</v>
      </c>
      <c r="G22" s="41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>
        <v>41535</v>
      </c>
      <c r="E23" s="32">
        <v>41535</v>
      </c>
      <c r="F23" s="32" t="s">
        <v>14</v>
      </c>
      <c r="G23" s="41"/>
    </row>
    <row r="24" spans="2:12" s="2" customFormat="1" ht="39.950000000000003" customHeight="1" x14ac:dyDescent="0.25">
      <c r="B24" s="39">
        <f t="shared" si="0"/>
        <v>20</v>
      </c>
      <c r="C24" s="129"/>
      <c r="D24" s="32">
        <v>42657</v>
      </c>
      <c r="E24" s="32">
        <v>42657</v>
      </c>
      <c r="F24" s="152"/>
      <c r="G24" s="40">
        <v>42657</v>
      </c>
    </row>
    <row r="25" spans="2:12" s="2" customFormat="1" ht="39.950000000000003" customHeight="1" thickBot="1" x14ac:dyDescent="0.3">
      <c r="B25" s="39">
        <f t="shared" si="0"/>
        <v>21</v>
      </c>
      <c r="C25" s="43"/>
      <c r="D25" s="44">
        <v>42657</v>
      </c>
      <c r="E25" s="44">
        <v>42657</v>
      </c>
      <c r="F25" s="44"/>
      <c r="G25" s="45"/>
    </row>
    <row r="26" spans="2:12" ht="15.75" x14ac:dyDescent="0.25">
      <c r="D26" s="153" t="s">
        <v>66</v>
      </c>
      <c r="E26" s="153" t="s">
        <v>66</v>
      </c>
      <c r="F26" s="153" t="s">
        <v>67</v>
      </c>
      <c r="G26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16:E16 D25:E25 D23:E23 D17:D22 D5:D15">
    <cfRule type="cellIs" dxfId="92" priority="18" stopIfTrue="1" operator="lessThan">
      <formula>TODAY()-1095+$D$1</formula>
    </cfRule>
  </conditionalFormatting>
  <conditionalFormatting sqref="G18:G20 G25 G5:G16">
    <cfRule type="cellIs" dxfId="91" priority="16" stopIfTrue="1" operator="lessThan">
      <formula>TODAY()-1095+$G$1</formula>
    </cfRule>
  </conditionalFormatting>
  <conditionalFormatting sqref="R3">
    <cfRule type="cellIs" dxfId="90" priority="15" stopIfTrue="1" operator="lessThan">
      <formula>TODAY()-1095+#REF!</formula>
    </cfRule>
  </conditionalFormatting>
  <conditionalFormatting sqref="R4">
    <cfRule type="cellIs" dxfId="89" priority="14" stopIfTrue="1" operator="lessThan">
      <formula>TODAY()-1095+#REF!</formula>
    </cfRule>
  </conditionalFormatting>
  <conditionalFormatting sqref="P9">
    <cfRule type="cellIs" dxfId="88" priority="13" operator="lessThan">
      <formula>TODAY()-1825+#REF!</formula>
    </cfRule>
  </conditionalFormatting>
  <conditionalFormatting sqref="R9">
    <cfRule type="cellIs" dxfId="87" priority="12" operator="lessThan">
      <formula>TODAY()-1825+#REF!</formula>
    </cfRule>
  </conditionalFormatting>
  <conditionalFormatting sqref="Q5">
    <cfRule type="cellIs" dxfId="86" priority="7" operator="lessThan">
      <formula>TODAY()-($Q$4)*365+$D$1</formula>
    </cfRule>
  </conditionalFormatting>
  <conditionalFormatting sqref="J1:J10 J16 J20:J1048576">
    <cfRule type="cellIs" dxfId="85" priority="11" operator="lessThan">
      <formula>TODAY()-1095+$D$1</formula>
    </cfRule>
  </conditionalFormatting>
  <conditionalFormatting sqref="L1:L16 M5 L20:L1048576">
    <cfRule type="cellIs" dxfId="84" priority="10" operator="lessThan">
      <formula>TODAY()-1095+$D$1</formula>
    </cfRule>
  </conditionalFormatting>
  <conditionalFormatting sqref="N5:O5">
    <cfRule type="cellIs" dxfId="83" priority="9" operator="lessThan">
      <formula>TODAY()-730+$D$1</formula>
    </cfRule>
  </conditionalFormatting>
  <conditionalFormatting sqref="P5">
    <cfRule type="cellIs" dxfId="82" priority="8" operator="lessThan">
      <formula>TODAY()-($P$4)*365+$D$1</formula>
    </cfRule>
  </conditionalFormatting>
  <conditionalFormatting sqref="J11:J13">
    <cfRule type="cellIs" dxfId="81" priority="6" operator="lessThan">
      <formula>TODAY()-1095+$D$1</formula>
    </cfRule>
  </conditionalFormatting>
  <conditionalFormatting sqref="F5:F25">
    <cfRule type="cellIs" dxfId="80" priority="5" stopIfTrue="1" operator="lessThan">
      <formula>TODAY()-1826+$D$1</formula>
    </cfRule>
  </conditionalFormatting>
  <conditionalFormatting sqref="D24:E24">
    <cfRule type="cellIs" dxfId="79" priority="4" stopIfTrue="1" operator="lessThan">
      <formula>TODAY()-1095+$D$1</formula>
    </cfRule>
  </conditionalFormatting>
  <conditionalFormatting sqref="E17:E22">
    <cfRule type="cellIs" dxfId="78" priority="3" stopIfTrue="1" operator="lessThan">
      <formula>TODAY()-1095+$D$1</formula>
    </cfRule>
  </conditionalFormatting>
  <conditionalFormatting sqref="E5:E15">
    <cfRule type="cellIs" dxfId="77" priority="2" stopIfTrue="1" operator="lessThan">
      <formula>TODAY()-1095+$D$1</formula>
    </cfRule>
  </conditionalFormatting>
  <conditionalFormatting sqref="G24">
    <cfRule type="cellIs" dxfId="76" priority="1" stopIfTrue="1" operator="lessThan">
      <formula>TODAY()-1095+$G$1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topLeftCell="A16" zoomScale="75" zoomScaleNormal="75" workbookViewId="0">
      <selection activeCell="C5" sqref="C5:C19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4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42168</v>
      </c>
      <c r="E5" s="32">
        <v>42168</v>
      </c>
      <c r="F5" s="32" t="s">
        <v>14</v>
      </c>
      <c r="G5" s="71">
        <v>42168</v>
      </c>
      <c r="H5" s="7"/>
      <c r="I5" s="49" t="s">
        <v>15</v>
      </c>
      <c r="J5" s="53">
        <v>42090</v>
      </c>
      <c r="K5" s="2" t="s">
        <v>66</v>
      </c>
      <c r="L5" s="51">
        <v>41676</v>
      </c>
      <c r="M5" s="51" t="s">
        <v>14</v>
      </c>
      <c r="N5" s="54">
        <v>41676</v>
      </c>
      <c r="O5" s="54">
        <v>41676</v>
      </c>
      <c r="P5" s="56">
        <v>42115</v>
      </c>
      <c r="Q5" s="52">
        <v>42115</v>
      </c>
    </row>
    <row r="6" spans="2:20" s="2" customFormat="1" ht="39.950000000000003" customHeight="1" thickBot="1" x14ac:dyDescent="0.4">
      <c r="B6" s="39">
        <v>2</v>
      </c>
      <c r="C6" s="5"/>
      <c r="D6" s="32">
        <v>42168</v>
      </c>
      <c r="E6" s="32">
        <v>42168</v>
      </c>
      <c r="F6" s="32">
        <v>41582</v>
      </c>
      <c r="G6" s="71"/>
      <c r="I6" s="50" t="s">
        <v>16</v>
      </c>
      <c r="J6" s="54">
        <v>42090</v>
      </c>
      <c r="K6" s="2" t="s">
        <v>66</v>
      </c>
      <c r="O6" s="31"/>
      <c r="P6" s="31"/>
      <c r="Q6" s="99" t="s">
        <v>55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42168</v>
      </c>
      <c r="E7" s="32">
        <v>42168</v>
      </c>
      <c r="F7" s="32">
        <v>41582</v>
      </c>
      <c r="G7" s="71">
        <v>42168</v>
      </c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42168</v>
      </c>
      <c r="E8" s="32">
        <v>42168</v>
      </c>
      <c r="F8" s="32">
        <v>41582</v>
      </c>
      <c r="G8" s="71"/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42168</v>
      </c>
      <c r="E9" s="32">
        <v>42168</v>
      </c>
      <c r="F9" s="32" t="s">
        <v>14</v>
      </c>
      <c r="G9" s="71"/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42168</v>
      </c>
      <c r="E10" s="32">
        <v>42168</v>
      </c>
      <c r="F10" s="32" t="s">
        <v>14</v>
      </c>
      <c r="G10" s="71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42168</v>
      </c>
      <c r="E11" s="32">
        <v>42168</v>
      </c>
      <c r="F11" s="32" t="s">
        <v>14</v>
      </c>
      <c r="G11" s="71">
        <v>42168</v>
      </c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42168</v>
      </c>
      <c r="E12" s="32">
        <v>42168</v>
      </c>
      <c r="F12" s="32" t="s">
        <v>14</v>
      </c>
      <c r="G12" s="71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>
        <v>42168</v>
      </c>
      <c r="E13" s="32">
        <v>42168</v>
      </c>
      <c r="F13" s="32" t="s">
        <v>14</v>
      </c>
      <c r="G13" s="71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>
        <v>42168</v>
      </c>
      <c r="E14" s="32">
        <v>42168</v>
      </c>
      <c r="F14" s="32" t="s">
        <v>14</v>
      </c>
      <c r="G14" s="71">
        <v>42168</v>
      </c>
      <c r="I14" s="68" t="s">
        <v>21</v>
      </c>
      <c r="J14" s="64">
        <v>40923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>
        <v>42168</v>
      </c>
      <c r="E15" s="32">
        <v>42168</v>
      </c>
      <c r="F15" s="32" t="s">
        <v>14</v>
      </c>
      <c r="G15" s="71">
        <v>42168</v>
      </c>
      <c r="I15" s="69" t="s">
        <v>22</v>
      </c>
      <c r="J15" s="54">
        <v>40923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>
        <v>42168</v>
      </c>
      <c r="E16" s="32">
        <v>42168</v>
      </c>
      <c r="F16" s="32" t="s">
        <v>14</v>
      </c>
      <c r="G16" s="71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 t="s">
        <v>14</v>
      </c>
      <c r="E17" s="32" t="s">
        <v>14</v>
      </c>
      <c r="F17" s="32" t="s">
        <v>14</v>
      </c>
      <c r="G17" s="72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 t="s">
        <v>14</v>
      </c>
      <c r="E18" s="32" t="s">
        <v>14</v>
      </c>
      <c r="F18" s="32"/>
      <c r="G18" s="71"/>
      <c r="I18" s="137" t="s">
        <v>61</v>
      </c>
      <c r="J18" s="141">
        <v>42090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 t="s">
        <v>14</v>
      </c>
      <c r="E19" s="32" t="s">
        <v>14</v>
      </c>
      <c r="F19" s="32"/>
      <c r="G19" s="71"/>
      <c r="I19" s="138" t="s">
        <v>62</v>
      </c>
      <c r="J19" s="142">
        <v>42090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 t="s">
        <v>14</v>
      </c>
      <c r="E20" s="32" t="s">
        <v>14</v>
      </c>
      <c r="F20" s="32"/>
      <c r="G20" s="71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 t="s">
        <v>14</v>
      </c>
      <c r="E21" s="32" t="s">
        <v>14</v>
      </c>
      <c r="F21" s="32"/>
      <c r="G21" s="72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 t="s">
        <v>14</v>
      </c>
      <c r="E22" s="32" t="s">
        <v>14</v>
      </c>
      <c r="F22" s="32"/>
      <c r="G22" s="72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 t="s">
        <v>14</v>
      </c>
      <c r="E23" s="32" t="s">
        <v>14</v>
      </c>
      <c r="F23" s="32"/>
      <c r="G23" s="72"/>
    </row>
    <row r="24" spans="2:12" s="2" customFormat="1" ht="39.950000000000003" customHeight="1" thickBot="1" x14ac:dyDescent="0.3">
      <c r="B24" s="42">
        <f>B23+1</f>
        <v>20</v>
      </c>
      <c r="C24" s="43"/>
      <c r="D24" s="44" t="s">
        <v>14</v>
      </c>
      <c r="E24" s="44" t="s">
        <v>14</v>
      </c>
      <c r="F24" s="44"/>
      <c r="G24" s="73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75" priority="14" stopIfTrue="1" operator="lessThan">
      <formula>TODAY()-1095+$D$1</formula>
    </cfRule>
  </conditionalFormatting>
  <conditionalFormatting sqref="F18:F24">
    <cfRule type="cellIs" dxfId="74" priority="13" stopIfTrue="1" operator="lessThan">
      <formula>TODAY()-1826+$F$1</formula>
    </cfRule>
  </conditionalFormatting>
  <conditionalFormatting sqref="G18:G20 G24 G5:G16">
    <cfRule type="cellIs" dxfId="73" priority="12" stopIfTrue="1" operator="lessThan">
      <formula>TODAY()-1095+$G$1</formula>
    </cfRule>
  </conditionalFormatting>
  <conditionalFormatting sqref="R3">
    <cfRule type="cellIs" dxfId="72" priority="11" stopIfTrue="1" operator="lessThan">
      <formula>TODAY()-1095+#REF!</formula>
    </cfRule>
  </conditionalFormatting>
  <conditionalFormatting sqref="R4">
    <cfRule type="cellIs" dxfId="71" priority="10" stopIfTrue="1" operator="lessThan">
      <formula>TODAY()-1095+#REF!</formula>
    </cfRule>
  </conditionalFormatting>
  <conditionalFormatting sqref="P9">
    <cfRule type="cellIs" dxfId="70" priority="9" operator="lessThan">
      <formula>TODAY()-1825+#REF!</formula>
    </cfRule>
  </conditionalFormatting>
  <conditionalFormatting sqref="R9">
    <cfRule type="cellIs" dxfId="69" priority="8" operator="lessThan">
      <formula>TODAY()-1825+#REF!</formula>
    </cfRule>
  </conditionalFormatting>
  <conditionalFormatting sqref="Q5">
    <cfRule type="cellIs" dxfId="68" priority="3" operator="lessThan">
      <formula>TODAY()-($Q$4)*365+$D$1</formula>
    </cfRule>
  </conditionalFormatting>
  <conditionalFormatting sqref="J1:J10 J16 J20:J1048576">
    <cfRule type="cellIs" dxfId="67" priority="7" operator="lessThan">
      <formula>TODAY()-1095+$D$1</formula>
    </cfRule>
  </conditionalFormatting>
  <conditionalFormatting sqref="L1:L16 M5 L20:L1048576">
    <cfRule type="cellIs" dxfId="66" priority="6" operator="lessThan">
      <formula>TODAY()-1825+$D$1</formula>
    </cfRule>
  </conditionalFormatting>
  <conditionalFormatting sqref="N5:O5">
    <cfRule type="cellIs" dxfId="65" priority="5" operator="lessThan">
      <formula>TODAY()-730+$D$1</formula>
    </cfRule>
  </conditionalFormatting>
  <conditionalFormatting sqref="P5">
    <cfRule type="cellIs" dxfId="64" priority="4" operator="lessThan">
      <formula>TODAY()-($P$4)*365+$D$1</formula>
    </cfRule>
  </conditionalFormatting>
  <conditionalFormatting sqref="F5:F17">
    <cfRule type="cellIs" dxfId="63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zoomScale="75" zoomScaleNormal="75" workbookViewId="0">
      <selection activeCell="C5" sqref="C5:C15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4</v>
      </c>
      <c r="R4" s="47"/>
    </row>
    <row r="5" spans="2:20" s="2" customFormat="1" ht="39.950000000000003" customHeight="1" thickBot="1" x14ac:dyDescent="0.3">
      <c r="B5" s="37">
        <v>1</v>
      </c>
      <c r="C5" s="74"/>
      <c r="D5" s="32">
        <v>41893</v>
      </c>
      <c r="E5" s="32">
        <v>41893</v>
      </c>
      <c r="F5" s="32">
        <v>41582</v>
      </c>
      <c r="G5" s="38">
        <v>41893</v>
      </c>
      <c r="H5" s="7"/>
      <c r="I5" s="49" t="s">
        <v>15</v>
      </c>
      <c r="J5" s="53">
        <v>41893</v>
      </c>
      <c r="K5" s="2" t="s">
        <v>66</v>
      </c>
      <c r="L5" s="51" t="s">
        <v>14</v>
      </c>
      <c r="M5" s="51" t="s">
        <v>14</v>
      </c>
      <c r="N5" s="54">
        <v>42038</v>
      </c>
      <c r="O5" s="54">
        <v>42038</v>
      </c>
      <c r="P5" s="56">
        <v>41893</v>
      </c>
      <c r="Q5" s="52">
        <v>42087</v>
      </c>
    </row>
    <row r="6" spans="2:20" s="2" customFormat="1" ht="39.950000000000003" customHeight="1" thickBot="1" x14ac:dyDescent="0.4">
      <c r="B6" s="39">
        <v>2</v>
      </c>
      <c r="C6" s="5"/>
      <c r="D6" s="32">
        <v>41893</v>
      </c>
      <c r="E6" s="32">
        <v>41893</v>
      </c>
      <c r="F6" s="32">
        <v>41582</v>
      </c>
      <c r="G6" s="71"/>
      <c r="I6" s="50" t="s">
        <v>16</v>
      </c>
      <c r="J6" s="54">
        <v>42459</v>
      </c>
      <c r="K6" s="2" t="s">
        <v>66</v>
      </c>
      <c r="O6" s="31"/>
      <c r="P6" s="99"/>
      <c r="Q6" s="99" t="s">
        <v>55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41893</v>
      </c>
      <c r="E7" s="32">
        <v>41893</v>
      </c>
      <c r="F7" s="32">
        <v>41582</v>
      </c>
      <c r="G7" s="71"/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41893</v>
      </c>
      <c r="E8" s="32">
        <v>41893</v>
      </c>
      <c r="F8" s="32" t="s">
        <v>14</v>
      </c>
      <c r="G8" s="71"/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41893</v>
      </c>
      <c r="E9" s="32">
        <v>41893</v>
      </c>
      <c r="F9" s="32" t="s">
        <v>14</v>
      </c>
      <c r="G9" s="71"/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41893</v>
      </c>
      <c r="E10" s="32">
        <v>41893</v>
      </c>
      <c r="F10" s="32" t="s">
        <v>14</v>
      </c>
      <c r="G10" s="71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41893</v>
      </c>
      <c r="E11" s="32">
        <v>41893</v>
      </c>
      <c r="F11" s="32" t="s">
        <v>14</v>
      </c>
      <c r="G11" s="71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41893</v>
      </c>
      <c r="E12" s="32">
        <v>41893</v>
      </c>
      <c r="F12" s="32" t="s">
        <v>14</v>
      </c>
      <c r="G12" s="71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>
        <v>41893</v>
      </c>
      <c r="E13" s="32">
        <v>41893</v>
      </c>
      <c r="F13" s="32" t="s">
        <v>14</v>
      </c>
      <c r="G13" s="71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/>
      <c r="E14" s="32"/>
      <c r="F14" s="32"/>
      <c r="G14" s="71"/>
      <c r="I14" s="68" t="s">
        <v>21</v>
      </c>
      <c r="J14" s="64">
        <v>39899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71"/>
      <c r="I15" s="69" t="s">
        <v>22</v>
      </c>
      <c r="J15" s="54">
        <v>39899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71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72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71"/>
      <c r="I18" s="137" t="s">
        <v>61</v>
      </c>
      <c r="J18" s="141">
        <v>42459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71"/>
      <c r="I19" s="138" t="s">
        <v>62</v>
      </c>
      <c r="J19" s="142">
        <v>42459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71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72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72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72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73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62" priority="14" stopIfTrue="1" operator="lessThan">
      <formula>TODAY()-1095+$D$1</formula>
    </cfRule>
  </conditionalFormatting>
  <conditionalFormatting sqref="F14:F24">
    <cfRule type="cellIs" dxfId="61" priority="13" stopIfTrue="1" operator="lessThan">
      <formula>TODAY()-1826+$F$1</formula>
    </cfRule>
  </conditionalFormatting>
  <conditionalFormatting sqref="G18:G20 G24 G5:G16">
    <cfRule type="cellIs" dxfId="60" priority="12" stopIfTrue="1" operator="lessThan">
      <formula>TODAY()-1095+$G$1</formula>
    </cfRule>
  </conditionalFormatting>
  <conditionalFormatting sqref="R3">
    <cfRule type="cellIs" dxfId="59" priority="11" stopIfTrue="1" operator="lessThan">
      <formula>TODAY()-1095+#REF!</formula>
    </cfRule>
  </conditionalFormatting>
  <conditionalFormatting sqref="R4">
    <cfRule type="cellIs" dxfId="58" priority="10" stopIfTrue="1" operator="lessThan">
      <formula>TODAY()-1095+#REF!</formula>
    </cfRule>
  </conditionalFormatting>
  <conditionalFormatting sqref="P9">
    <cfRule type="cellIs" dxfId="57" priority="9" operator="lessThan">
      <formula>TODAY()-1825+#REF!</formula>
    </cfRule>
  </conditionalFormatting>
  <conditionalFormatting sqref="R9">
    <cfRule type="cellIs" dxfId="56" priority="8" operator="lessThan">
      <formula>TODAY()-1825+#REF!</formula>
    </cfRule>
  </conditionalFormatting>
  <conditionalFormatting sqref="Q5">
    <cfRule type="cellIs" dxfId="55" priority="3" operator="lessThan">
      <formula>TODAY()-($Q$4)*365+$D$1</formula>
    </cfRule>
  </conditionalFormatting>
  <conditionalFormatting sqref="J1:J10 J16 J20:J1048576">
    <cfRule type="cellIs" dxfId="54" priority="7" operator="lessThan">
      <formula>TODAY()-1095+$D$1</formula>
    </cfRule>
  </conditionalFormatting>
  <conditionalFormatting sqref="L1:L16 M5 L20:L1048576">
    <cfRule type="cellIs" dxfId="53" priority="6" operator="lessThan">
      <formula>TODAY()-1095+$D$1</formula>
    </cfRule>
  </conditionalFormatting>
  <conditionalFormatting sqref="N5:O5">
    <cfRule type="cellIs" dxfId="52" priority="5" operator="lessThan">
      <formula>TODAY()-730+$D$1</formula>
    </cfRule>
  </conditionalFormatting>
  <conditionalFormatting sqref="P5">
    <cfRule type="cellIs" dxfId="51" priority="4" operator="lessThan">
      <formula>TODAY()-($P$4)*365+$D$1</formula>
    </cfRule>
  </conditionalFormatting>
  <conditionalFormatting sqref="F5:F13">
    <cfRule type="cellIs" dxfId="50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zoomScale="75" zoomScaleNormal="75" workbookViewId="0">
      <selection activeCell="C5" sqref="C5:C16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7.2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4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42523</v>
      </c>
      <c r="E5" s="32">
        <v>42523</v>
      </c>
      <c r="F5" s="32">
        <v>41570</v>
      </c>
      <c r="G5" s="71">
        <v>42523</v>
      </c>
      <c r="H5" s="7"/>
      <c r="I5" s="49" t="s">
        <v>15</v>
      </c>
      <c r="J5" s="53">
        <v>41949</v>
      </c>
      <c r="K5" s="2" t="s">
        <v>66</v>
      </c>
      <c r="L5" s="51">
        <v>41102</v>
      </c>
      <c r="M5" s="51" t="s">
        <v>14</v>
      </c>
      <c r="N5" s="54">
        <v>41865</v>
      </c>
      <c r="O5" s="54">
        <v>41865</v>
      </c>
      <c r="P5" s="56">
        <v>41651</v>
      </c>
      <c r="Q5" s="52">
        <v>41651</v>
      </c>
    </row>
    <row r="6" spans="2:20" s="2" customFormat="1" ht="39.950000000000003" customHeight="1" thickBot="1" x14ac:dyDescent="0.4">
      <c r="B6" s="39">
        <v>2</v>
      </c>
      <c r="C6" s="5"/>
      <c r="D6" s="32">
        <v>42523</v>
      </c>
      <c r="E6" s="32">
        <v>42523</v>
      </c>
      <c r="F6" s="32">
        <v>41598</v>
      </c>
      <c r="G6" s="71">
        <v>42523</v>
      </c>
      <c r="I6" s="50" t="s">
        <v>16</v>
      </c>
      <c r="J6" s="54">
        <v>41949</v>
      </c>
      <c r="K6" s="2" t="s">
        <v>66</v>
      </c>
      <c r="O6" s="31"/>
      <c r="P6" s="31"/>
      <c r="Q6" s="31" t="s">
        <v>14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42523</v>
      </c>
      <c r="E7" s="32">
        <v>42523</v>
      </c>
      <c r="F7" s="32">
        <v>41575</v>
      </c>
      <c r="G7" s="71">
        <v>42523</v>
      </c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42523</v>
      </c>
      <c r="E8" s="32">
        <v>42523</v>
      </c>
      <c r="F8" s="32">
        <v>41570</v>
      </c>
      <c r="G8" s="71">
        <v>42523</v>
      </c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42523</v>
      </c>
      <c r="E9" s="32">
        <v>42523</v>
      </c>
      <c r="F9" s="32">
        <v>41570</v>
      </c>
      <c r="G9" s="71">
        <v>42523</v>
      </c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42523</v>
      </c>
      <c r="E10" s="32">
        <v>42523</v>
      </c>
      <c r="F10" s="32" t="s">
        <v>14</v>
      </c>
      <c r="G10" s="71">
        <v>42523</v>
      </c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42523</v>
      </c>
      <c r="E11" s="32">
        <v>42523</v>
      </c>
      <c r="F11" s="32" t="s">
        <v>14</v>
      </c>
      <c r="G11" s="71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42523</v>
      </c>
      <c r="E12" s="32">
        <v>42523</v>
      </c>
      <c r="F12" s="32" t="s">
        <v>14</v>
      </c>
      <c r="G12" s="71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>
        <v>42523</v>
      </c>
      <c r="E13" s="32">
        <v>42523</v>
      </c>
      <c r="F13" s="32" t="s">
        <v>14</v>
      </c>
      <c r="G13" s="71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/>
      <c r="E14" s="32"/>
      <c r="F14" s="32"/>
      <c r="G14" s="71"/>
      <c r="I14" s="68" t="s">
        <v>21</v>
      </c>
      <c r="J14" s="64">
        <v>40031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71"/>
      <c r="I15" s="69" t="s">
        <v>22</v>
      </c>
      <c r="J15" s="54">
        <v>40031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71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72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71"/>
      <c r="I18" s="137" t="s">
        <v>61</v>
      </c>
      <c r="J18" s="141">
        <v>42523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71"/>
      <c r="I19" s="138" t="s">
        <v>62</v>
      </c>
      <c r="J19" s="142">
        <v>42523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71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72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72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72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73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49" priority="14" stopIfTrue="1" operator="lessThan">
      <formula>TODAY()-1095+$D$1</formula>
    </cfRule>
  </conditionalFormatting>
  <conditionalFormatting sqref="F14:F24">
    <cfRule type="cellIs" dxfId="48" priority="13" stopIfTrue="1" operator="lessThan">
      <formula>TODAY()-1826+$F$1</formula>
    </cfRule>
  </conditionalFormatting>
  <conditionalFormatting sqref="G18:G20 G24 G5:G16">
    <cfRule type="cellIs" dxfId="47" priority="12" stopIfTrue="1" operator="lessThan">
      <formula>TODAY()-1095+$G$1</formula>
    </cfRule>
  </conditionalFormatting>
  <conditionalFormatting sqref="R3">
    <cfRule type="cellIs" dxfId="46" priority="11" stopIfTrue="1" operator="lessThan">
      <formula>TODAY()-1095+#REF!</formula>
    </cfRule>
  </conditionalFormatting>
  <conditionalFormatting sqref="R4">
    <cfRule type="cellIs" dxfId="45" priority="10" stopIfTrue="1" operator="lessThan">
      <formula>TODAY()-1095+#REF!</formula>
    </cfRule>
  </conditionalFormatting>
  <conditionalFormatting sqref="P9">
    <cfRule type="cellIs" dxfId="44" priority="9" operator="lessThan">
      <formula>TODAY()-1825+#REF!</formula>
    </cfRule>
  </conditionalFormatting>
  <conditionalFormatting sqref="R9">
    <cfRule type="cellIs" dxfId="43" priority="8" operator="lessThan">
      <formula>TODAY()-1825+#REF!</formula>
    </cfRule>
  </conditionalFormatting>
  <conditionalFormatting sqref="Q5">
    <cfRule type="cellIs" dxfId="42" priority="3" operator="lessThan">
      <formula>TODAY()-($Q$4)*365+$D$1</formula>
    </cfRule>
  </conditionalFormatting>
  <conditionalFormatting sqref="J1:J10 J16 J20:J1048576">
    <cfRule type="cellIs" dxfId="41" priority="7" operator="lessThan">
      <formula>TODAY()-1095+$D$1</formula>
    </cfRule>
  </conditionalFormatting>
  <conditionalFormatting sqref="L1:L16 M5 L20:L1048576">
    <cfRule type="cellIs" dxfId="40" priority="6" operator="lessThan">
      <formula>TODAY()-1825+$D$1</formula>
    </cfRule>
  </conditionalFormatting>
  <conditionalFormatting sqref="N5:O5">
    <cfRule type="cellIs" dxfId="39" priority="5" operator="lessThan">
      <formula>TODAY()-730+$D$1</formula>
    </cfRule>
  </conditionalFormatting>
  <conditionalFormatting sqref="P5">
    <cfRule type="cellIs" dxfId="38" priority="4" operator="lessThan">
      <formula>TODAY()-($P$4)*365+$D$1</formula>
    </cfRule>
  </conditionalFormatting>
  <conditionalFormatting sqref="F5:F13">
    <cfRule type="cellIs" dxfId="37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topLeftCell="A4" zoomScale="75" zoomScaleNormal="75" workbookViewId="0">
      <selection activeCell="C5" sqref="C5:C12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5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2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41807</v>
      </c>
      <c r="E5" s="32">
        <v>41807</v>
      </c>
      <c r="F5" s="32">
        <v>41575</v>
      </c>
      <c r="G5" s="38">
        <v>41807</v>
      </c>
      <c r="H5" s="7"/>
      <c r="I5" s="49" t="s">
        <v>15</v>
      </c>
      <c r="J5" s="53">
        <v>41808</v>
      </c>
      <c r="K5" s="2" t="s">
        <v>66</v>
      </c>
      <c r="L5" s="51">
        <v>41906</v>
      </c>
      <c r="M5" s="51" t="s">
        <v>14</v>
      </c>
      <c r="N5" s="54">
        <v>42520</v>
      </c>
      <c r="O5" s="54">
        <v>42520</v>
      </c>
      <c r="P5" s="56">
        <v>42381</v>
      </c>
      <c r="Q5" s="52">
        <v>42381</v>
      </c>
    </row>
    <row r="6" spans="2:20" s="2" customFormat="1" ht="39.950000000000003" customHeight="1" thickBot="1" x14ac:dyDescent="0.4">
      <c r="B6" s="39">
        <v>2</v>
      </c>
      <c r="C6" s="5"/>
      <c r="D6" s="32">
        <v>41807</v>
      </c>
      <c r="E6" s="32">
        <v>41807</v>
      </c>
      <c r="F6" s="32">
        <v>41575</v>
      </c>
      <c r="G6" s="38"/>
      <c r="I6" s="50" t="s">
        <v>16</v>
      </c>
      <c r="J6" s="54">
        <v>41808</v>
      </c>
      <c r="K6" s="2" t="s">
        <v>66</v>
      </c>
      <c r="O6" s="31"/>
      <c r="P6" s="31"/>
      <c r="Q6" s="31" t="s">
        <v>14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6"/>
      <c r="D7" s="32">
        <v>41807</v>
      </c>
      <c r="E7" s="32">
        <v>41807</v>
      </c>
      <c r="F7" s="32">
        <v>41585</v>
      </c>
      <c r="G7" s="38"/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41807</v>
      </c>
      <c r="E8" s="32">
        <v>41807</v>
      </c>
      <c r="F8" s="32">
        <v>41585</v>
      </c>
      <c r="G8" s="40"/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41807</v>
      </c>
      <c r="E9" s="32">
        <v>41807</v>
      </c>
      <c r="F9" s="32" t="s">
        <v>14</v>
      </c>
      <c r="G9" s="40"/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5"/>
      <c r="D10" s="32">
        <v>41807</v>
      </c>
      <c r="E10" s="32">
        <v>41807</v>
      </c>
      <c r="F10" s="32" t="s">
        <v>14</v>
      </c>
      <c r="G10" s="40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41807</v>
      </c>
      <c r="E11" s="32">
        <v>41807</v>
      </c>
      <c r="F11" s="32" t="s">
        <v>14</v>
      </c>
      <c r="G11" s="40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6"/>
      <c r="D12" s="32">
        <v>41807</v>
      </c>
      <c r="E12" s="32">
        <v>41807</v>
      </c>
      <c r="F12" s="32" t="s">
        <v>14</v>
      </c>
      <c r="G12" s="38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/>
      <c r="E13" s="32"/>
      <c r="F13" s="32"/>
      <c r="G13" s="40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/>
      <c r="E14" s="32"/>
      <c r="F14" s="32"/>
      <c r="G14" s="40"/>
      <c r="I14" s="68" t="s">
        <v>21</v>
      </c>
      <c r="J14" s="64">
        <v>40157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40"/>
      <c r="I15" s="69" t="s">
        <v>22</v>
      </c>
      <c r="J15" s="54">
        <v>40149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40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41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40"/>
      <c r="I18" s="137" t="s">
        <v>61</v>
      </c>
      <c r="J18" s="141"/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40"/>
      <c r="I19" s="138" t="s">
        <v>62</v>
      </c>
      <c r="J19" s="142"/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40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41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41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41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45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36" priority="14" stopIfTrue="1" operator="lessThan">
      <formula>TODAY()-1095+$D$1</formula>
    </cfRule>
  </conditionalFormatting>
  <conditionalFormatting sqref="F13:F24">
    <cfRule type="cellIs" dxfId="35" priority="13" stopIfTrue="1" operator="lessThan">
      <formula>TODAY()-1826+$F$1</formula>
    </cfRule>
  </conditionalFormatting>
  <conditionalFormatting sqref="G18:G20 G5:G16 G24">
    <cfRule type="cellIs" dxfId="34" priority="12" stopIfTrue="1" operator="lessThan">
      <formula>TODAY()-1095+$G$1</formula>
    </cfRule>
  </conditionalFormatting>
  <conditionalFormatting sqref="R3">
    <cfRule type="cellIs" dxfId="33" priority="11" stopIfTrue="1" operator="lessThan">
      <formula>TODAY()-1095+#REF!</formula>
    </cfRule>
  </conditionalFormatting>
  <conditionalFormatting sqref="R4">
    <cfRule type="cellIs" dxfId="32" priority="10" stopIfTrue="1" operator="lessThan">
      <formula>TODAY()-1095+#REF!</formula>
    </cfRule>
  </conditionalFormatting>
  <conditionalFormatting sqref="P9">
    <cfRule type="cellIs" dxfId="31" priority="9" operator="lessThan">
      <formula>TODAY()-1825+#REF!</formula>
    </cfRule>
  </conditionalFormatting>
  <conditionalFormatting sqref="R9">
    <cfRule type="cellIs" dxfId="30" priority="8" operator="lessThan">
      <formula>TODAY()-1825+#REF!</formula>
    </cfRule>
  </conditionalFormatting>
  <conditionalFormatting sqref="Q5">
    <cfRule type="cellIs" dxfId="29" priority="3" operator="lessThan">
      <formula>TODAY()-($Q$4)*365+$D$1</formula>
    </cfRule>
  </conditionalFormatting>
  <conditionalFormatting sqref="J1:J10 J16 J20:J1048576">
    <cfRule type="cellIs" dxfId="28" priority="7" operator="lessThan">
      <formula>TODAY()-1095+$D$1</formula>
    </cfRule>
  </conditionalFormatting>
  <conditionalFormatting sqref="L1:L16 M5 L20:L1048576">
    <cfRule type="cellIs" dxfId="27" priority="6" operator="lessThan">
      <formula>TODAY()-1095+$D$1</formula>
    </cfRule>
  </conditionalFormatting>
  <conditionalFormatting sqref="N5:O5">
    <cfRule type="cellIs" dxfId="26" priority="5" operator="lessThan">
      <formula>TODAY()-730+$D$1</formula>
    </cfRule>
  </conditionalFormatting>
  <conditionalFormatting sqref="P5">
    <cfRule type="cellIs" dxfId="25" priority="4" operator="lessThan">
      <formula>TODAY()-($P$4)*365+$D$1</formula>
    </cfRule>
  </conditionalFormatting>
  <conditionalFormatting sqref="J11:J13">
    <cfRule type="cellIs" dxfId="24" priority="2" operator="lessThan">
      <formula>TODAY()-1095+$D$1</formula>
    </cfRule>
  </conditionalFormatting>
  <conditionalFormatting sqref="F5:F12">
    <cfRule type="cellIs" dxfId="23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topLeftCell="A4" zoomScale="75" zoomScaleNormal="75" workbookViewId="0">
      <selection activeCell="C13" sqref="C3:C13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x14ac:dyDescent="0.35">
      <c r="B2" s="33"/>
      <c r="C2" s="34"/>
      <c r="D2" s="164" t="s">
        <v>5</v>
      </c>
      <c r="E2" s="165"/>
      <c r="F2" s="35" t="s">
        <v>6</v>
      </c>
      <c r="G2" s="36" t="s">
        <v>7</v>
      </c>
      <c r="I2" s="177"/>
      <c r="J2" s="178"/>
      <c r="K2" s="115"/>
      <c r="L2" s="178"/>
      <c r="M2" s="178"/>
      <c r="N2" s="178"/>
      <c r="O2" s="178"/>
      <c r="P2" s="116"/>
      <c r="Q2" s="116"/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77"/>
      <c r="J3" s="178"/>
      <c r="K3" s="117"/>
      <c r="L3" s="176"/>
      <c r="M3" s="176"/>
      <c r="N3" s="176"/>
      <c r="O3" s="176"/>
      <c r="P3" s="118"/>
      <c r="Q3" s="118"/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77"/>
      <c r="J4" s="178"/>
      <c r="K4" s="117"/>
      <c r="L4" s="176"/>
      <c r="M4" s="176"/>
      <c r="N4" s="176"/>
      <c r="O4" s="176"/>
      <c r="P4" s="118"/>
      <c r="Q4" s="118"/>
      <c r="R4" s="47"/>
    </row>
    <row r="5" spans="2:20" s="2" customFormat="1" ht="39.950000000000003" customHeight="1" x14ac:dyDescent="0.25">
      <c r="B5" s="37">
        <v>1</v>
      </c>
      <c r="C5" s="5"/>
      <c r="D5" s="32">
        <v>42370</v>
      </c>
      <c r="E5" s="32"/>
      <c r="F5" s="32" t="s">
        <v>14</v>
      </c>
      <c r="G5" s="71" t="s">
        <v>14</v>
      </c>
      <c r="H5" s="7"/>
      <c r="I5" s="119"/>
      <c r="J5" s="120"/>
      <c r="K5" s="121"/>
      <c r="L5" s="120"/>
      <c r="M5" s="120"/>
      <c r="N5" s="120"/>
      <c r="O5" s="120"/>
      <c r="P5" s="122"/>
      <c r="Q5" s="122"/>
    </row>
    <row r="6" spans="2:20" s="2" customFormat="1" ht="39.950000000000003" customHeight="1" x14ac:dyDescent="0.35">
      <c r="B6" s="39">
        <v>2</v>
      </c>
      <c r="C6" s="5"/>
      <c r="D6" s="32"/>
      <c r="E6" s="32"/>
      <c r="F6" s="32" t="s">
        <v>14</v>
      </c>
      <c r="G6" s="38"/>
      <c r="I6" s="119"/>
      <c r="J6" s="120"/>
      <c r="K6" s="121"/>
      <c r="L6" s="121"/>
      <c r="M6" s="121"/>
      <c r="N6" s="121"/>
      <c r="O6" s="116"/>
      <c r="P6" s="116"/>
      <c r="Q6" s="116"/>
      <c r="R6" s="110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/>
      <c r="E7" s="32"/>
      <c r="F7" s="32">
        <v>41575</v>
      </c>
      <c r="G7" s="38"/>
      <c r="I7" s="109"/>
      <c r="J7" s="123"/>
      <c r="K7" s="121"/>
      <c r="L7" s="121"/>
      <c r="M7" s="121"/>
      <c r="N7" s="121"/>
      <c r="O7" s="124"/>
      <c r="P7" s="124"/>
      <c r="Q7" s="124"/>
      <c r="R7" s="111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/>
      <c r="E8" s="32"/>
      <c r="F8" s="32">
        <v>41575</v>
      </c>
      <c r="G8" s="40"/>
      <c r="I8" s="109"/>
      <c r="J8" s="123"/>
      <c r="K8" s="121"/>
      <c r="L8" s="121"/>
      <c r="M8" s="121"/>
      <c r="N8" s="121"/>
      <c r="O8" s="124"/>
      <c r="P8" s="124"/>
      <c r="Q8" s="124"/>
      <c r="R8" s="111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/>
      <c r="E9" s="32"/>
      <c r="F9" s="32">
        <v>41575</v>
      </c>
      <c r="G9" s="40"/>
      <c r="I9" s="109"/>
      <c r="J9" s="123"/>
      <c r="K9" s="121"/>
      <c r="L9" s="121"/>
      <c r="M9" s="121"/>
      <c r="N9" s="121"/>
      <c r="O9" s="123"/>
      <c r="P9" s="123"/>
      <c r="Q9" s="123"/>
      <c r="R9" s="112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/>
      <c r="E10" s="32"/>
      <c r="F10" s="32">
        <v>41575</v>
      </c>
      <c r="G10" s="40"/>
      <c r="I10" s="109"/>
      <c r="J10" s="123"/>
      <c r="K10" s="121"/>
      <c r="L10" s="121"/>
      <c r="M10" s="121"/>
      <c r="N10" s="121"/>
      <c r="O10" s="123"/>
      <c r="P10" s="123"/>
      <c r="Q10" s="123"/>
      <c r="R10" s="113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/>
      <c r="E11" s="32"/>
      <c r="F11" s="32" t="s">
        <v>14</v>
      </c>
      <c r="G11" s="40"/>
      <c r="I11" s="125"/>
      <c r="J11" s="126"/>
      <c r="K11" s="121"/>
      <c r="L11" s="121"/>
      <c r="M11" s="121"/>
      <c r="N11" s="121"/>
      <c r="O11" s="121"/>
      <c r="P11" s="121"/>
      <c r="Q11" s="121"/>
    </row>
    <row r="12" spans="2:20" s="2" customFormat="1" ht="39.75" customHeight="1" x14ac:dyDescent="0.35">
      <c r="B12" s="39">
        <f t="shared" si="0"/>
        <v>8</v>
      </c>
      <c r="C12" s="5"/>
      <c r="D12" s="32"/>
      <c r="E12" s="32"/>
      <c r="F12" s="32" t="s">
        <v>14</v>
      </c>
      <c r="G12" s="38"/>
      <c r="I12" s="125"/>
      <c r="J12" s="126"/>
      <c r="K12" s="121"/>
      <c r="L12" s="121"/>
      <c r="M12" s="121"/>
      <c r="N12" s="121"/>
      <c r="O12" s="121"/>
      <c r="P12" s="121"/>
      <c r="Q12" s="121"/>
    </row>
    <row r="13" spans="2:20" s="2" customFormat="1" ht="39.950000000000003" customHeight="1" x14ac:dyDescent="0.35">
      <c r="B13" s="39">
        <f t="shared" si="0"/>
        <v>9</v>
      </c>
      <c r="C13" s="6"/>
      <c r="D13" s="32"/>
      <c r="E13" s="32"/>
      <c r="F13" s="32">
        <v>41575</v>
      </c>
      <c r="G13" s="40"/>
      <c r="I13" s="125"/>
      <c r="J13" s="127"/>
      <c r="K13" s="121"/>
      <c r="L13" s="121"/>
      <c r="M13" s="121"/>
      <c r="N13" s="121"/>
      <c r="O13" s="121"/>
      <c r="P13" s="121"/>
      <c r="Q13" s="121"/>
    </row>
    <row r="14" spans="2:20" s="2" customFormat="1" ht="39.950000000000003" customHeight="1" x14ac:dyDescent="0.25">
      <c r="B14" s="39">
        <f t="shared" si="0"/>
        <v>10</v>
      </c>
      <c r="C14" s="6"/>
      <c r="D14" s="32"/>
      <c r="E14" s="32"/>
      <c r="F14" s="32"/>
      <c r="G14" s="40"/>
      <c r="I14" s="128"/>
      <c r="J14" s="120"/>
      <c r="K14" s="121"/>
      <c r="L14" s="121"/>
      <c r="M14" s="121"/>
      <c r="N14" s="121"/>
      <c r="O14" s="121"/>
      <c r="P14" s="121"/>
      <c r="Q14" s="121"/>
    </row>
    <row r="15" spans="2:20" s="2" customFormat="1" ht="39.950000000000003" customHeight="1" x14ac:dyDescent="0.25">
      <c r="B15" s="39">
        <f t="shared" si="0"/>
        <v>11</v>
      </c>
      <c r="C15" s="5"/>
      <c r="D15" s="32"/>
      <c r="E15" s="32"/>
      <c r="F15" s="32"/>
      <c r="G15" s="40"/>
      <c r="I15" s="128"/>
      <c r="J15" s="120"/>
      <c r="K15" s="121"/>
      <c r="L15" s="121"/>
      <c r="M15" s="121"/>
      <c r="N15" s="121"/>
      <c r="O15" s="121"/>
      <c r="P15" s="121"/>
      <c r="Q15" s="121"/>
    </row>
    <row r="16" spans="2:20" s="2" customFormat="1" ht="39.950000000000003" customHeight="1" x14ac:dyDescent="0.25">
      <c r="B16" s="39">
        <f t="shared" si="0"/>
        <v>12</v>
      </c>
      <c r="C16" s="5"/>
      <c r="D16" s="32"/>
      <c r="E16" s="32"/>
      <c r="F16" s="32"/>
      <c r="G16" s="40"/>
      <c r="I16" s="67"/>
      <c r="J16" s="21"/>
      <c r="K16" s="114"/>
    </row>
    <row r="17" spans="2:11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41"/>
      <c r="I17" s="30"/>
      <c r="J17" s="20"/>
      <c r="K17" s="66"/>
    </row>
    <row r="18" spans="2:11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40"/>
      <c r="I18" s="30"/>
      <c r="J18" s="20"/>
      <c r="K18" s="66"/>
    </row>
    <row r="19" spans="2:11" s="2" customFormat="1" ht="39.950000000000003" customHeight="1" x14ac:dyDescent="0.25">
      <c r="B19" s="39">
        <f t="shared" si="0"/>
        <v>15</v>
      </c>
      <c r="C19" s="5"/>
      <c r="D19" s="32"/>
      <c r="E19" s="32"/>
      <c r="F19" s="32"/>
      <c r="G19" s="40"/>
      <c r="I19" s="30"/>
      <c r="J19" s="20"/>
      <c r="K19" s="66"/>
    </row>
    <row r="20" spans="2:11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40"/>
      <c r="I20" s="30"/>
      <c r="J20" s="20"/>
      <c r="K20" s="66"/>
    </row>
    <row r="21" spans="2:11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41"/>
      <c r="I21" s="16"/>
      <c r="J21" s="17"/>
      <c r="K21" s="15"/>
    </row>
    <row r="22" spans="2:11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41"/>
      <c r="I22" s="18"/>
      <c r="J22" s="11"/>
      <c r="K22" s="19"/>
    </row>
    <row r="23" spans="2:11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41"/>
    </row>
    <row r="24" spans="2:11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45"/>
    </row>
    <row r="25" spans="2:11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22" priority="14" stopIfTrue="1" operator="lessThan">
      <formula>TODAY()-1095+$D$1</formula>
    </cfRule>
  </conditionalFormatting>
  <conditionalFormatting sqref="F14:F24">
    <cfRule type="cellIs" dxfId="21" priority="13" stopIfTrue="1" operator="lessThan">
      <formula>TODAY()-1826+$F$1</formula>
    </cfRule>
  </conditionalFormatting>
  <conditionalFormatting sqref="G18:G20 G5:G16 G24">
    <cfRule type="cellIs" dxfId="20" priority="12" stopIfTrue="1" operator="lessThan">
      <formula>TODAY()-1095+$G$1</formula>
    </cfRule>
  </conditionalFormatting>
  <conditionalFormatting sqref="R3">
    <cfRule type="cellIs" dxfId="19" priority="11" stopIfTrue="1" operator="lessThan">
      <formula>TODAY()-1095+#REF!</formula>
    </cfRule>
  </conditionalFormatting>
  <conditionalFormatting sqref="R4">
    <cfRule type="cellIs" dxfId="18" priority="10" stopIfTrue="1" operator="lessThan">
      <formula>TODAY()-1095+#REF!</formula>
    </cfRule>
  </conditionalFormatting>
  <conditionalFormatting sqref="R9">
    <cfRule type="cellIs" dxfId="17" priority="8" operator="lessThan">
      <formula>TODAY()-1825+#REF!</formula>
    </cfRule>
  </conditionalFormatting>
  <conditionalFormatting sqref="J1 J16:J1048576">
    <cfRule type="cellIs" dxfId="16" priority="7" operator="lessThan">
      <formula>TODAY()-1095+$D$1</formula>
    </cfRule>
  </conditionalFormatting>
  <conditionalFormatting sqref="L1 L16:L1048576">
    <cfRule type="cellIs" dxfId="15" priority="6" operator="lessThan">
      <formula>TODAY()-1095+$D$1</formula>
    </cfRule>
  </conditionalFormatting>
  <conditionalFormatting sqref="F5:F13">
    <cfRule type="cellIs" dxfId="14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6"/>
  <sheetViews>
    <sheetView topLeftCell="A19" zoomScale="75" zoomScaleNormal="75" workbookViewId="0">
      <selection activeCell="C5" sqref="C5:C31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2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42332</v>
      </c>
      <c r="E5" s="32">
        <v>42332</v>
      </c>
      <c r="F5" s="32" t="s">
        <v>14</v>
      </c>
      <c r="G5" s="38" t="s">
        <v>14</v>
      </c>
      <c r="H5" s="7"/>
      <c r="I5" s="49" t="s">
        <v>15</v>
      </c>
      <c r="J5" s="53" t="s">
        <v>14</v>
      </c>
      <c r="K5" s="2" t="s">
        <v>66</v>
      </c>
      <c r="L5" s="51" t="s">
        <v>14</v>
      </c>
      <c r="M5" s="51" t="s">
        <v>14</v>
      </c>
      <c r="N5" s="54" t="s">
        <v>14</v>
      </c>
      <c r="O5" s="54" t="s">
        <v>14</v>
      </c>
      <c r="P5" s="56" t="s">
        <v>14</v>
      </c>
      <c r="Q5" s="52" t="s">
        <v>14</v>
      </c>
    </row>
    <row r="6" spans="2:20" s="2" customFormat="1" ht="39.950000000000003" customHeight="1" thickBot="1" x14ac:dyDescent="0.4">
      <c r="B6" s="39">
        <v>2</v>
      </c>
      <c r="C6" s="5"/>
      <c r="D6" s="32">
        <v>42332</v>
      </c>
      <c r="E6" s="32">
        <v>42332</v>
      </c>
      <c r="F6" s="32" t="s">
        <v>14</v>
      </c>
      <c r="G6" s="38"/>
      <c r="I6" s="50" t="s">
        <v>16</v>
      </c>
      <c r="J6" s="54">
        <v>42332</v>
      </c>
      <c r="K6" s="2" t="s">
        <v>66</v>
      </c>
      <c r="O6" s="31"/>
      <c r="P6" s="31"/>
      <c r="Q6" s="31" t="s">
        <v>14</v>
      </c>
      <c r="R6" s="26"/>
      <c r="S6" s="26"/>
      <c r="T6" s="26"/>
    </row>
    <row r="7" spans="2:20" s="2" customFormat="1" ht="39.950000000000003" customHeight="1" x14ac:dyDescent="0.25">
      <c r="B7" s="39">
        <f t="shared" ref="B7:B35" si="0">B6+1</f>
        <v>3</v>
      </c>
      <c r="C7" s="5"/>
      <c r="D7" s="32">
        <v>42332</v>
      </c>
      <c r="E7" s="32">
        <v>42332</v>
      </c>
      <c r="F7" s="32" t="s">
        <v>14</v>
      </c>
      <c r="G7" s="38"/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42332</v>
      </c>
      <c r="E8" s="32">
        <v>42332</v>
      </c>
      <c r="F8" s="32" t="s">
        <v>14</v>
      </c>
      <c r="G8" s="40"/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42332</v>
      </c>
      <c r="E9" s="32">
        <v>42332</v>
      </c>
      <c r="F9" s="32" t="s">
        <v>14</v>
      </c>
      <c r="G9" s="40"/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42332</v>
      </c>
      <c r="E10" s="32">
        <v>42332</v>
      </c>
      <c r="F10" s="32" t="s">
        <v>14</v>
      </c>
      <c r="G10" s="40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42332</v>
      </c>
      <c r="E11" s="32">
        <v>42332</v>
      </c>
      <c r="F11" s="32" t="s">
        <v>14</v>
      </c>
      <c r="G11" s="40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42332</v>
      </c>
      <c r="E12" s="32">
        <v>42332</v>
      </c>
      <c r="F12" s="32">
        <v>41575</v>
      </c>
      <c r="G12" s="38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>
        <v>42332</v>
      </c>
      <c r="E13" s="32">
        <v>42332</v>
      </c>
      <c r="F13" s="32" t="s">
        <v>14</v>
      </c>
      <c r="G13" s="40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>
        <v>42332</v>
      </c>
      <c r="E14" s="32">
        <v>42332</v>
      </c>
      <c r="F14" s="32" t="s">
        <v>14</v>
      </c>
      <c r="G14" s="40"/>
      <c r="I14" s="68" t="s">
        <v>21</v>
      </c>
      <c r="J14" s="64">
        <v>42520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>
        <v>42332</v>
      </c>
      <c r="E15" s="32">
        <v>42332</v>
      </c>
      <c r="F15" s="32" t="s">
        <v>14</v>
      </c>
      <c r="G15" s="40"/>
      <c r="I15" s="69" t="s">
        <v>22</v>
      </c>
      <c r="J15" s="54">
        <v>42446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>
        <v>42332</v>
      </c>
      <c r="E16" s="32">
        <v>42332</v>
      </c>
      <c r="F16" s="32" t="s">
        <v>14</v>
      </c>
      <c r="G16" s="40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>
        <v>42332</v>
      </c>
      <c r="E17" s="32">
        <v>42332</v>
      </c>
      <c r="F17" s="32" t="s">
        <v>14</v>
      </c>
      <c r="G17" s="41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>
        <v>42332</v>
      </c>
      <c r="E18" s="32">
        <v>42332</v>
      </c>
      <c r="F18" s="32" t="s">
        <v>14</v>
      </c>
      <c r="G18" s="40"/>
      <c r="I18" s="137" t="s">
        <v>61</v>
      </c>
      <c r="J18" s="141">
        <v>42552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>
        <v>42332</v>
      </c>
      <c r="E19" s="32">
        <v>42332</v>
      </c>
      <c r="F19" s="32" t="s">
        <v>14</v>
      </c>
      <c r="G19" s="40"/>
      <c r="I19" s="138" t="s">
        <v>62</v>
      </c>
      <c r="J19" s="142">
        <v>42552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>
        <v>42552</v>
      </c>
      <c r="E20" s="32">
        <v>42552</v>
      </c>
      <c r="F20" s="32" t="s">
        <v>14</v>
      </c>
      <c r="G20" s="40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>
        <v>42552</v>
      </c>
      <c r="E21" s="32">
        <v>42552</v>
      </c>
      <c r="F21" s="32" t="s">
        <v>14</v>
      </c>
      <c r="G21" s="41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 t="s">
        <v>14</v>
      </c>
      <c r="G22" s="41"/>
      <c r="I22" s="16"/>
      <c r="J22" s="17"/>
      <c r="K22" s="15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 t="s">
        <v>14</v>
      </c>
      <c r="G23" s="41"/>
      <c r="I23" s="16"/>
      <c r="J23" s="17"/>
      <c r="K23" s="15"/>
    </row>
    <row r="24" spans="2:12" s="2" customFormat="1" ht="39.950000000000003" customHeight="1" x14ac:dyDescent="0.25">
      <c r="B24" s="39">
        <f t="shared" si="0"/>
        <v>20</v>
      </c>
      <c r="C24" s="129"/>
      <c r="D24" s="32"/>
      <c r="E24" s="32"/>
      <c r="F24" s="32" t="s">
        <v>14</v>
      </c>
      <c r="G24" s="41"/>
      <c r="I24" s="16"/>
      <c r="J24" s="17"/>
      <c r="K24" s="15"/>
    </row>
    <row r="25" spans="2:12" s="2" customFormat="1" ht="39.950000000000003" customHeight="1" x14ac:dyDescent="0.25">
      <c r="B25" s="39">
        <f t="shared" si="0"/>
        <v>21</v>
      </c>
      <c r="C25" s="129"/>
      <c r="D25" s="32"/>
      <c r="E25" s="32"/>
      <c r="F25" s="32" t="s">
        <v>14</v>
      </c>
      <c r="G25" s="41"/>
      <c r="I25" s="16"/>
      <c r="J25" s="17"/>
      <c r="K25" s="15"/>
    </row>
    <row r="26" spans="2:12" s="2" customFormat="1" ht="39.950000000000003" customHeight="1" x14ac:dyDescent="0.25">
      <c r="B26" s="39">
        <f t="shared" si="0"/>
        <v>22</v>
      </c>
      <c r="C26" s="129"/>
      <c r="D26" s="32">
        <v>42552</v>
      </c>
      <c r="E26" s="32">
        <v>42552</v>
      </c>
      <c r="F26" s="32" t="s">
        <v>14</v>
      </c>
      <c r="G26" s="41"/>
      <c r="I26" s="16"/>
      <c r="J26" s="17"/>
      <c r="K26" s="15"/>
    </row>
    <row r="27" spans="2:12" s="2" customFormat="1" ht="39.950000000000003" customHeight="1" x14ac:dyDescent="0.25">
      <c r="B27" s="39">
        <f t="shared" si="0"/>
        <v>23</v>
      </c>
      <c r="C27" s="129"/>
      <c r="D27" s="32">
        <v>42489</v>
      </c>
      <c r="E27" s="32">
        <v>42489</v>
      </c>
      <c r="F27" s="32" t="s">
        <v>14</v>
      </c>
      <c r="G27" s="41"/>
      <c r="I27" s="18"/>
      <c r="J27" s="11"/>
      <c r="K27" s="19"/>
    </row>
    <row r="28" spans="2:12" s="2" customFormat="1" ht="39.950000000000003" customHeight="1" x14ac:dyDescent="0.25">
      <c r="B28" s="39">
        <f t="shared" si="0"/>
        <v>24</v>
      </c>
      <c r="C28" s="129"/>
      <c r="D28" s="32">
        <v>42552</v>
      </c>
      <c r="E28" s="32">
        <v>42552</v>
      </c>
      <c r="F28" s="32" t="s">
        <v>14</v>
      </c>
      <c r="G28" s="41"/>
      <c r="I28" s="17"/>
      <c r="J28" s="17"/>
      <c r="K28" s="17"/>
    </row>
    <row r="29" spans="2:12" s="2" customFormat="1" ht="39.950000000000003" customHeight="1" x14ac:dyDescent="0.25">
      <c r="B29" s="39">
        <f t="shared" si="0"/>
        <v>25</v>
      </c>
      <c r="C29" s="129"/>
      <c r="D29" s="32"/>
      <c r="E29" s="32"/>
      <c r="F29" s="32" t="s">
        <v>14</v>
      </c>
      <c r="G29" s="41"/>
      <c r="I29" s="17"/>
      <c r="J29" s="17"/>
      <c r="K29" s="17"/>
    </row>
    <row r="30" spans="2:12" s="2" customFormat="1" ht="39.950000000000003" customHeight="1" x14ac:dyDescent="0.25">
      <c r="B30" s="39">
        <f t="shared" si="0"/>
        <v>26</v>
      </c>
      <c r="C30" s="129"/>
      <c r="D30" s="32">
        <v>42552</v>
      </c>
      <c r="E30" s="32">
        <v>42552</v>
      </c>
      <c r="F30" s="32" t="s">
        <v>14</v>
      </c>
      <c r="G30" s="41"/>
      <c r="I30" s="17"/>
      <c r="J30" s="17"/>
      <c r="K30" s="17"/>
    </row>
    <row r="31" spans="2:12" s="2" customFormat="1" ht="39.950000000000003" customHeight="1" x14ac:dyDescent="0.25">
      <c r="B31" s="39">
        <f t="shared" si="0"/>
        <v>27</v>
      </c>
      <c r="C31" s="5"/>
      <c r="D31" s="32">
        <v>42552</v>
      </c>
      <c r="E31" s="32">
        <v>42552</v>
      </c>
      <c r="F31" s="32"/>
      <c r="G31" s="41"/>
      <c r="I31" s="17"/>
      <c r="J31" s="17"/>
      <c r="K31" s="17"/>
    </row>
    <row r="32" spans="2:12" s="2" customFormat="1" ht="39.950000000000003" customHeight="1" x14ac:dyDescent="0.25">
      <c r="B32" s="39">
        <f t="shared" si="0"/>
        <v>28</v>
      </c>
      <c r="C32" s="5"/>
      <c r="D32" s="32"/>
      <c r="E32" s="32"/>
      <c r="F32" s="32"/>
      <c r="G32" s="41"/>
      <c r="I32" s="17"/>
      <c r="J32" s="17"/>
      <c r="K32" s="17"/>
    </row>
    <row r="33" spans="2:11" s="2" customFormat="1" ht="39.950000000000003" customHeight="1" x14ac:dyDescent="0.25">
      <c r="B33" s="39">
        <f t="shared" si="0"/>
        <v>29</v>
      </c>
      <c r="C33" s="5"/>
      <c r="D33" s="32"/>
      <c r="E33" s="32"/>
      <c r="F33" s="32"/>
      <c r="G33" s="41"/>
      <c r="I33" s="17"/>
      <c r="J33" s="17"/>
      <c r="K33" s="17"/>
    </row>
    <row r="34" spans="2:11" s="2" customFormat="1" ht="39.950000000000003" customHeight="1" x14ac:dyDescent="0.25">
      <c r="B34" s="39">
        <f t="shared" si="0"/>
        <v>30</v>
      </c>
      <c r="C34" s="5"/>
      <c r="D34" s="32"/>
      <c r="E34" s="32"/>
      <c r="F34" s="32"/>
      <c r="G34" s="41"/>
    </row>
    <row r="35" spans="2:11" s="2" customFormat="1" ht="39.950000000000003" customHeight="1" thickBot="1" x14ac:dyDescent="0.3">
      <c r="B35" s="39">
        <f t="shared" si="0"/>
        <v>31</v>
      </c>
      <c r="C35" s="43"/>
      <c r="D35" s="44"/>
      <c r="E35" s="44"/>
      <c r="F35" s="44"/>
      <c r="G35" s="45"/>
    </row>
    <row r="36" spans="2:11" ht="15.75" x14ac:dyDescent="0.25">
      <c r="D36" s="153" t="s">
        <v>66</v>
      </c>
      <c r="E36" s="153" t="s">
        <v>66</v>
      </c>
      <c r="F36" s="153" t="s">
        <v>67</v>
      </c>
      <c r="G36" s="153" t="s">
        <v>66</v>
      </c>
    </row>
  </sheetData>
  <mergeCells count="14">
    <mergeCell ref="I2:I4"/>
    <mergeCell ref="J2:J4"/>
    <mergeCell ref="L2:O2"/>
    <mergeCell ref="L3:L4"/>
    <mergeCell ref="M3:M4"/>
    <mergeCell ref="N3:N4"/>
    <mergeCell ref="O3:O4"/>
    <mergeCell ref="F3:F4"/>
    <mergeCell ref="G3:G4"/>
    <mergeCell ref="D2:E2"/>
    <mergeCell ref="B3:B4"/>
    <mergeCell ref="C3:C4"/>
    <mergeCell ref="D3:D4"/>
    <mergeCell ref="E3:E4"/>
  </mergeCells>
  <conditionalFormatting sqref="D5:E35">
    <cfRule type="cellIs" dxfId="13" priority="58" stopIfTrue="1" operator="lessThan">
      <formula>TODAY()-1095+$D$1</formula>
    </cfRule>
  </conditionalFormatting>
  <conditionalFormatting sqref="F31:F35">
    <cfRule type="cellIs" dxfId="12" priority="55" stopIfTrue="1" operator="lessThan">
      <formula>TODAY()-1826+$F$1</formula>
    </cfRule>
  </conditionalFormatting>
  <conditionalFormatting sqref="G18:G20 G5:G16 G35">
    <cfRule type="cellIs" dxfId="11" priority="54" stopIfTrue="1" operator="lessThan">
      <formula>TODAY()-1095+$G$1</formula>
    </cfRule>
  </conditionalFormatting>
  <conditionalFormatting sqref="R3">
    <cfRule type="cellIs" dxfId="10" priority="41" stopIfTrue="1" operator="lessThan">
      <formula>TODAY()-1095+#REF!</formula>
    </cfRule>
  </conditionalFormatting>
  <conditionalFormatting sqref="R4">
    <cfRule type="cellIs" dxfId="9" priority="38" stopIfTrue="1" operator="lessThan">
      <formula>TODAY()-1095+#REF!</formula>
    </cfRule>
  </conditionalFormatting>
  <conditionalFormatting sqref="P9">
    <cfRule type="cellIs" dxfId="8" priority="26" operator="lessThan">
      <formula>TODAY()-1825+#REF!</formula>
    </cfRule>
  </conditionalFormatting>
  <conditionalFormatting sqref="R9">
    <cfRule type="cellIs" dxfId="7" priority="24" operator="lessThan">
      <formula>TODAY()-1825+#REF!</formula>
    </cfRule>
  </conditionalFormatting>
  <conditionalFormatting sqref="Q5">
    <cfRule type="cellIs" dxfId="6" priority="3" operator="lessThan">
      <formula>TODAY()-($Q$4)*365+$D$1</formula>
    </cfRule>
  </conditionalFormatting>
  <conditionalFormatting sqref="J1:J10 J16 J20:J1048576">
    <cfRule type="cellIs" dxfId="5" priority="7" operator="lessThan">
      <formula>TODAY()-1095+$D$1</formula>
    </cfRule>
  </conditionalFormatting>
  <conditionalFormatting sqref="L1:L16 M5 L20:L1048576">
    <cfRule type="cellIs" dxfId="4" priority="6" operator="lessThan">
      <formula>TODAY()-1095+$D$1</formula>
    </cfRule>
  </conditionalFormatting>
  <conditionalFormatting sqref="N5:O5">
    <cfRule type="cellIs" dxfId="3" priority="5" operator="lessThan">
      <formula>TODAY()-730+$D$1</formula>
    </cfRule>
  </conditionalFormatting>
  <conditionalFormatting sqref="P5">
    <cfRule type="cellIs" dxfId="2" priority="4" operator="lessThan">
      <formula>TODAY()-($P$4)*365+$D$1</formula>
    </cfRule>
  </conditionalFormatting>
  <conditionalFormatting sqref="J11:J15">
    <cfRule type="cellIs" dxfId="1" priority="2" operator="lessThan">
      <formula>TODAY()-1095+$D$1</formula>
    </cfRule>
  </conditionalFormatting>
  <conditionalFormatting sqref="F5:F30">
    <cfRule type="cellIs" dxfId="0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zoomScale="75" zoomScaleNormal="75" workbookViewId="0">
      <selection activeCell="C5" sqref="C5:C14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2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42495</v>
      </c>
      <c r="E5" s="32">
        <v>42495</v>
      </c>
      <c r="F5" s="32">
        <v>41598</v>
      </c>
      <c r="G5" s="71">
        <v>42495</v>
      </c>
      <c r="H5" s="7"/>
      <c r="I5" s="49" t="s">
        <v>15</v>
      </c>
      <c r="J5" s="53">
        <v>42332</v>
      </c>
      <c r="K5" s="2" t="s">
        <v>66</v>
      </c>
      <c r="L5" s="54" t="s">
        <v>14</v>
      </c>
      <c r="M5" s="54" t="s">
        <v>14</v>
      </c>
      <c r="N5" s="54" t="s">
        <v>14</v>
      </c>
      <c r="O5" s="54">
        <v>42429</v>
      </c>
      <c r="P5" s="56" t="s">
        <v>68</v>
      </c>
      <c r="Q5" s="52" t="s">
        <v>68</v>
      </c>
    </row>
    <row r="6" spans="2:20" s="2" customFormat="1" ht="39.950000000000003" customHeight="1" thickBot="1" x14ac:dyDescent="0.4">
      <c r="B6" s="39">
        <v>2</v>
      </c>
      <c r="C6" s="5"/>
      <c r="D6" s="32">
        <v>42495</v>
      </c>
      <c r="E6" s="32">
        <v>42495</v>
      </c>
      <c r="F6" s="32">
        <v>41729</v>
      </c>
      <c r="G6" s="71">
        <v>42495</v>
      </c>
      <c r="I6" s="50" t="s">
        <v>16</v>
      </c>
      <c r="J6" s="54">
        <v>42332</v>
      </c>
      <c r="K6" s="2" t="s">
        <v>66</v>
      </c>
      <c r="O6" s="31"/>
      <c r="P6" s="31"/>
      <c r="Q6" s="31"/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42495</v>
      </c>
      <c r="E7" s="32">
        <v>42495</v>
      </c>
      <c r="F7" s="32">
        <v>41729</v>
      </c>
      <c r="G7" s="71">
        <v>42495</v>
      </c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42495</v>
      </c>
      <c r="E8" s="32">
        <v>42495</v>
      </c>
      <c r="F8" s="32">
        <v>41570</v>
      </c>
      <c r="G8" s="71">
        <v>42495</v>
      </c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42495</v>
      </c>
      <c r="E9" s="32">
        <v>42495</v>
      </c>
      <c r="F9" s="32" t="s">
        <v>14</v>
      </c>
      <c r="G9" s="71">
        <v>42495</v>
      </c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42495</v>
      </c>
      <c r="E10" s="32">
        <v>42495</v>
      </c>
      <c r="F10" s="32" t="s">
        <v>14</v>
      </c>
      <c r="G10" s="40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42495</v>
      </c>
      <c r="E11" s="32">
        <v>42495</v>
      </c>
      <c r="F11" s="32" t="s">
        <v>14</v>
      </c>
      <c r="G11" s="40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42495</v>
      </c>
      <c r="E12" s="32">
        <v>42495</v>
      </c>
      <c r="F12" s="32" t="s">
        <v>14</v>
      </c>
      <c r="G12" s="38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>
        <v>42495</v>
      </c>
      <c r="E13" s="32">
        <v>42495</v>
      </c>
      <c r="F13" s="32" t="s">
        <v>14</v>
      </c>
      <c r="G13" s="71">
        <v>42495</v>
      </c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/>
      <c r="E14" s="32"/>
      <c r="F14" s="32"/>
      <c r="G14" s="40"/>
      <c r="I14" s="68" t="s">
        <v>21</v>
      </c>
      <c r="J14" s="64">
        <v>42384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40"/>
      <c r="I15" s="69" t="s">
        <v>22</v>
      </c>
      <c r="J15" s="54">
        <v>42384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40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41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40"/>
      <c r="I18" s="137" t="s">
        <v>61</v>
      </c>
      <c r="J18" s="141">
        <v>42495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40"/>
      <c r="I19" s="138" t="s">
        <v>62</v>
      </c>
      <c r="J19" s="142">
        <v>42495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40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41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41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41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45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359" priority="16" stopIfTrue="1" operator="lessThan">
      <formula>TODAY()-1095+$D$1</formula>
    </cfRule>
  </conditionalFormatting>
  <conditionalFormatting sqref="F14:F24">
    <cfRule type="cellIs" dxfId="358" priority="15" stopIfTrue="1" operator="lessThan">
      <formula>TODAY()-1826+$F$1</formula>
    </cfRule>
  </conditionalFormatting>
  <conditionalFormatting sqref="G18:G20 G24 G5:G16">
    <cfRule type="cellIs" dxfId="357" priority="14" stopIfTrue="1" operator="lessThan">
      <formula>TODAY()-1095+$G$1</formula>
    </cfRule>
  </conditionalFormatting>
  <conditionalFormatting sqref="R3">
    <cfRule type="cellIs" dxfId="356" priority="13" stopIfTrue="1" operator="lessThan">
      <formula>TODAY()-1095+#REF!</formula>
    </cfRule>
  </conditionalFormatting>
  <conditionalFormatting sqref="R4">
    <cfRule type="cellIs" dxfId="355" priority="12" stopIfTrue="1" operator="lessThan">
      <formula>TODAY()-1095+#REF!</formula>
    </cfRule>
  </conditionalFormatting>
  <conditionalFormatting sqref="P9">
    <cfRule type="cellIs" dxfId="354" priority="11" operator="lessThan">
      <formula>TODAY()-1825+#REF!</formula>
    </cfRule>
  </conditionalFormatting>
  <conditionalFormatting sqref="R9">
    <cfRule type="cellIs" dxfId="353" priority="10" operator="lessThan">
      <formula>TODAY()-1825+#REF!</formula>
    </cfRule>
  </conditionalFormatting>
  <conditionalFormatting sqref="Q5">
    <cfRule type="cellIs" dxfId="352" priority="5" operator="lessThan">
      <formula>TODAY()-($Q$4)*365+$D$1</formula>
    </cfRule>
  </conditionalFormatting>
  <conditionalFormatting sqref="J1:J10 J16 J20:J1048576">
    <cfRule type="cellIs" dxfId="351" priority="9" operator="lessThan">
      <formula>TODAY()-1095+$D$1</formula>
    </cfRule>
  </conditionalFormatting>
  <conditionalFormatting sqref="L1:L4 L6:L16 L20:L1048576">
    <cfRule type="cellIs" dxfId="350" priority="8" operator="lessThan">
      <formula>TODAY()-1095+$D$1</formula>
    </cfRule>
  </conditionalFormatting>
  <conditionalFormatting sqref="N5:O5">
    <cfRule type="cellIs" dxfId="349" priority="7" operator="lessThan">
      <formula>TODAY()-730+$D$1</formula>
    </cfRule>
  </conditionalFormatting>
  <conditionalFormatting sqref="P5">
    <cfRule type="cellIs" dxfId="348" priority="6" operator="lessThan">
      <formula>TODAY()-($P$4)*365+$D$1</formula>
    </cfRule>
  </conditionalFormatting>
  <conditionalFormatting sqref="J11:J15">
    <cfRule type="cellIs" dxfId="347" priority="4" operator="lessThan">
      <formula>TODAY()-1095+$D$1</formula>
    </cfRule>
  </conditionalFormatting>
  <conditionalFormatting sqref="M5">
    <cfRule type="cellIs" dxfId="346" priority="3" operator="lessThan">
      <formula>TODAY()-730+$D$1</formula>
    </cfRule>
  </conditionalFormatting>
  <conditionalFormatting sqref="L5">
    <cfRule type="cellIs" dxfId="345" priority="2" operator="lessThan">
      <formula>TODAY()-730+$D$1</formula>
    </cfRule>
  </conditionalFormatting>
  <conditionalFormatting sqref="F5:F13">
    <cfRule type="cellIs" dxfId="344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zoomScale="75" zoomScaleNormal="75" workbookViewId="0">
      <selection activeCell="C5" sqref="C5:C19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8</v>
      </c>
      <c r="Q4" s="60">
        <v>4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41936</v>
      </c>
      <c r="E5" s="32">
        <v>41936</v>
      </c>
      <c r="F5" s="32" t="s">
        <v>14</v>
      </c>
      <c r="G5" s="38">
        <v>41936</v>
      </c>
      <c r="H5" s="7"/>
      <c r="I5" s="49" t="s">
        <v>15</v>
      </c>
      <c r="J5" s="53">
        <v>42314</v>
      </c>
      <c r="K5" s="2" t="s">
        <v>66</v>
      </c>
      <c r="L5" s="51">
        <v>41884</v>
      </c>
      <c r="M5" s="51" t="s">
        <v>14</v>
      </c>
      <c r="N5" s="51">
        <v>42310</v>
      </c>
      <c r="O5" s="54">
        <v>41547</v>
      </c>
      <c r="P5" s="56">
        <v>41780</v>
      </c>
      <c r="Q5" s="52">
        <v>41782</v>
      </c>
    </row>
    <row r="6" spans="2:20" s="2" customFormat="1" ht="39.950000000000003" customHeight="1" thickBot="1" x14ac:dyDescent="0.4">
      <c r="B6" s="39">
        <v>2</v>
      </c>
      <c r="C6" s="5"/>
      <c r="D6" s="32">
        <v>41936</v>
      </c>
      <c r="E6" s="32">
        <v>41936</v>
      </c>
      <c r="F6" s="32" t="s">
        <v>14</v>
      </c>
      <c r="G6" s="38"/>
      <c r="I6" s="50" t="s">
        <v>16</v>
      </c>
      <c r="J6" s="54">
        <v>42314</v>
      </c>
      <c r="K6" s="2" t="s">
        <v>66</v>
      </c>
      <c r="O6" s="31"/>
      <c r="P6" s="31"/>
      <c r="Q6" s="31" t="s">
        <v>14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41936</v>
      </c>
      <c r="E7" s="32">
        <v>41936</v>
      </c>
      <c r="F7" s="32">
        <v>41587</v>
      </c>
      <c r="G7" s="38"/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41936</v>
      </c>
      <c r="E8" s="32">
        <v>41936</v>
      </c>
      <c r="F8" s="32" t="s">
        <v>14</v>
      </c>
      <c r="G8" s="40"/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41936</v>
      </c>
      <c r="E9" s="32">
        <v>41936</v>
      </c>
      <c r="F9" s="32">
        <v>41587</v>
      </c>
      <c r="G9" s="40"/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41936</v>
      </c>
      <c r="E10" s="32">
        <v>41936</v>
      </c>
      <c r="F10" s="32" t="s">
        <v>14</v>
      </c>
      <c r="G10" s="40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41936</v>
      </c>
      <c r="E11" s="32">
        <v>41936</v>
      </c>
      <c r="F11" s="32" t="s">
        <v>14</v>
      </c>
      <c r="G11" s="40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41936</v>
      </c>
      <c r="E12" s="32">
        <v>41936</v>
      </c>
      <c r="F12" s="32" t="s">
        <v>14</v>
      </c>
      <c r="G12" s="38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>
        <v>41936</v>
      </c>
      <c r="E13" s="32">
        <v>41936</v>
      </c>
      <c r="F13" s="32" t="s">
        <v>14</v>
      </c>
      <c r="G13" s="40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>
        <v>41936</v>
      </c>
      <c r="E14" s="32">
        <v>41936</v>
      </c>
      <c r="F14" s="32" t="s">
        <v>14</v>
      </c>
      <c r="G14" s="40"/>
      <c r="I14" s="68" t="s">
        <v>21</v>
      </c>
      <c r="J14" s="64">
        <v>39994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>
        <v>41936</v>
      </c>
      <c r="E15" s="32">
        <v>41936</v>
      </c>
      <c r="F15" s="32" t="s">
        <v>14</v>
      </c>
      <c r="G15" s="40"/>
      <c r="I15" s="69" t="s">
        <v>22</v>
      </c>
      <c r="J15" s="54">
        <v>39994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>
        <v>41936</v>
      </c>
      <c r="E16" s="32">
        <v>41936</v>
      </c>
      <c r="F16" s="32" t="s">
        <v>14</v>
      </c>
      <c r="G16" s="40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41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40"/>
      <c r="I18" s="137" t="s">
        <v>61</v>
      </c>
      <c r="J18" s="141">
        <v>42680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40"/>
      <c r="I19" s="138" t="s">
        <v>62</v>
      </c>
      <c r="J19" s="142">
        <v>42680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40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41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41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41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45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343" priority="16" stopIfTrue="1" operator="lessThan">
      <formula>TODAY()-1095+$D$1</formula>
    </cfRule>
  </conditionalFormatting>
  <conditionalFormatting sqref="F17:F24">
    <cfRule type="cellIs" dxfId="342" priority="15" stopIfTrue="1" operator="lessThan">
      <formula>TODAY()-1826+$F$1</formula>
    </cfRule>
  </conditionalFormatting>
  <conditionalFormatting sqref="G18:G20 G5:G16 G24">
    <cfRule type="cellIs" dxfId="341" priority="14" stopIfTrue="1" operator="lessThan">
      <formula>TODAY()-1095+$G$1</formula>
    </cfRule>
  </conditionalFormatting>
  <conditionalFormatting sqref="R3">
    <cfRule type="cellIs" dxfId="340" priority="13" stopIfTrue="1" operator="lessThan">
      <formula>TODAY()-1095+#REF!</formula>
    </cfRule>
  </conditionalFormatting>
  <conditionalFormatting sqref="R4">
    <cfRule type="cellIs" dxfId="339" priority="12" stopIfTrue="1" operator="lessThan">
      <formula>TODAY()-1095+#REF!</formula>
    </cfRule>
  </conditionalFormatting>
  <conditionalFormatting sqref="P9">
    <cfRule type="cellIs" dxfId="338" priority="11" operator="lessThan">
      <formula>TODAY()-1825+#REF!</formula>
    </cfRule>
  </conditionalFormatting>
  <conditionalFormatting sqref="R9">
    <cfRule type="cellIs" dxfId="337" priority="10" operator="lessThan">
      <formula>TODAY()-1825+#REF!</formula>
    </cfRule>
  </conditionalFormatting>
  <conditionalFormatting sqref="Q5">
    <cfRule type="cellIs" dxfId="336" priority="5" operator="lessThan">
      <formula>TODAY()-($Q$4)*365+$D$1</formula>
    </cfRule>
  </conditionalFormatting>
  <conditionalFormatting sqref="J1:J10 J16 J20:J1048576">
    <cfRule type="cellIs" dxfId="335" priority="9" operator="lessThan">
      <formula>TODAY()-1095+$D$1</formula>
    </cfRule>
  </conditionalFormatting>
  <conditionalFormatting sqref="L1:L16 M5 L20:L1048576">
    <cfRule type="cellIs" dxfId="334" priority="8" operator="lessThan">
      <formula>TODAY()-1095+$D$1</formula>
    </cfRule>
  </conditionalFormatting>
  <conditionalFormatting sqref="O5">
    <cfRule type="cellIs" dxfId="333" priority="7" operator="lessThan">
      <formula>TODAY()-730+$D$1</formula>
    </cfRule>
  </conditionalFormatting>
  <conditionalFormatting sqref="P5">
    <cfRule type="cellIs" dxfId="332" priority="6" operator="lessThan">
      <formula>TODAY()-($P$4)*365+$D$1</formula>
    </cfRule>
  </conditionalFormatting>
  <conditionalFormatting sqref="N5">
    <cfRule type="cellIs" dxfId="331" priority="3" operator="lessThan">
      <formula>TODAY()-1095+$D$1</formula>
    </cfRule>
  </conditionalFormatting>
  <conditionalFormatting sqref="F5:F16">
    <cfRule type="cellIs" dxfId="330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tabSelected="1" zoomScale="75" zoomScaleNormal="75" workbookViewId="0">
      <selection activeCell="C5" sqref="C5:C15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4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41936</v>
      </c>
      <c r="E5" s="32">
        <v>41936</v>
      </c>
      <c r="F5" s="32">
        <v>41587</v>
      </c>
      <c r="G5" s="103">
        <v>41936</v>
      </c>
      <c r="H5" s="7"/>
      <c r="I5" s="49" t="s">
        <v>15</v>
      </c>
      <c r="J5" s="53">
        <v>42314</v>
      </c>
      <c r="K5" s="2" t="s">
        <v>66</v>
      </c>
      <c r="L5" s="51" t="s">
        <v>14</v>
      </c>
      <c r="M5" s="51" t="s">
        <v>14</v>
      </c>
      <c r="N5" s="54">
        <v>41936</v>
      </c>
      <c r="O5" s="54">
        <v>41935</v>
      </c>
      <c r="P5" s="56">
        <v>42256</v>
      </c>
      <c r="Q5" s="52">
        <v>42256</v>
      </c>
    </row>
    <row r="6" spans="2:20" s="2" customFormat="1" ht="39.950000000000003" customHeight="1" thickBot="1" x14ac:dyDescent="0.4">
      <c r="B6" s="39">
        <v>2</v>
      </c>
      <c r="C6" s="5"/>
      <c r="D6" s="32">
        <v>41936</v>
      </c>
      <c r="E6" s="32">
        <v>41936</v>
      </c>
      <c r="F6" s="32">
        <v>41587</v>
      </c>
      <c r="G6" s="32"/>
      <c r="I6" s="50" t="s">
        <v>16</v>
      </c>
      <c r="J6" s="54">
        <v>42314</v>
      </c>
      <c r="K6" s="2" t="s">
        <v>66</v>
      </c>
      <c r="O6" s="31"/>
      <c r="P6" s="31"/>
      <c r="Q6" s="31" t="s">
        <v>14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41936</v>
      </c>
      <c r="E7" s="32">
        <v>41936</v>
      </c>
      <c r="F7" s="32">
        <v>41587</v>
      </c>
      <c r="G7" s="38"/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41936</v>
      </c>
      <c r="E8" s="32">
        <v>41936</v>
      </c>
      <c r="F8" s="32">
        <v>41587</v>
      </c>
      <c r="G8" s="40"/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41936</v>
      </c>
      <c r="E9" s="32">
        <v>41936</v>
      </c>
      <c r="F9" s="32">
        <v>41587</v>
      </c>
      <c r="G9" s="40"/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41936</v>
      </c>
      <c r="E10" s="32">
        <v>41936</v>
      </c>
      <c r="F10" s="32" t="s">
        <v>14</v>
      </c>
      <c r="G10" s="40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41936</v>
      </c>
      <c r="E11" s="32">
        <v>41936</v>
      </c>
      <c r="F11" s="32" t="s">
        <v>14</v>
      </c>
      <c r="G11" s="40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41936</v>
      </c>
      <c r="E12" s="32">
        <v>41936</v>
      </c>
      <c r="F12" s="32" t="s">
        <v>14</v>
      </c>
      <c r="G12" s="38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>
        <v>41936</v>
      </c>
      <c r="E13" s="32">
        <v>41936</v>
      </c>
      <c r="F13" s="32" t="s">
        <v>14</v>
      </c>
      <c r="G13" s="40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>
        <v>41936</v>
      </c>
      <c r="E14" s="32">
        <v>41936</v>
      </c>
      <c r="F14" s="32" t="s">
        <v>14</v>
      </c>
      <c r="G14" s="40"/>
      <c r="I14" s="68" t="s">
        <v>21</v>
      </c>
      <c r="J14" s="64">
        <v>40728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>
        <v>41936</v>
      </c>
      <c r="E15" s="32">
        <v>41936</v>
      </c>
      <c r="F15" s="32" t="s">
        <v>14</v>
      </c>
      <c r="G15" s="40"/>
      <c r="I15" s="69" t="s">
        <v>22</v>
      </c>
      <c r="J15" s="54">
        <v>39028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40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41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40"/>
      <c r="I18" s="137" t="s">
        <v>61</v>
      </c>
      <c r="J18" s="141">
        <v>42680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40"/>
      <c r="I19" s="138" t="s">
        <v>62</v>
      </c>
      <c r="J19" s="142">
        <v>42680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40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41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41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41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45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329" priority="18" stopIfTrue="1" operator="lessThan">
      <formula>TODAY()-1095+$D$1</formula>
    </cfRule>
  </conditionalFormatting>
  <conditionalFormatting sqref="F16:F24">
    <cfRule type="cellIs" dxfId="328" priority="17" stopIfTrue="1" operator="lessThan">
      <formula>TODAY()-1826+$F$1</formula>
    </cfRule>
  </conditionalFormatting>
  <conditionalFormatting sqref="G18:G20 G7:G16 G24">
    <cfRule type="cellIs" dxfId="327" priority="16" stopIfTrue="1" operator="lessThan">
      <formula>TODAY()-1095+$G$1</formula>
    </cfRule>
  </conditionalFormatting>
  <conditionalFormatting sqref="R3">
    <cfRule type="cellIs" dxfId="326" priority="15" stopIfTrue="1" operator="lessThan">
      <formula>TODAY()-1095+#REF!</formula>
    </cfRule>
  </conditionalFormatting>
  <conditionalFormatting sqref="R4">
    <cfRule type="cellIs" dxfId="325" priority="14" stopIfTrue="1" operator="lessThan">
      <formula>TODAY()-1095+#REF!</formula>
    </cfRule>
  </conditionalFormatting>
  <conditionalFormatting sqref="P9">
    <cfRule type="cellIs" dxfId="324" priority="13" operator="lessThan">
      <formula>TODAY()-1825+#REF!</formula>
    </cfRule>
  </conditionalFormatting>
  <conditionalFormatting sqref="R9">
    <cfRule type="cellIs" dxfId="323" priority="12" operator="lessThan">
      <formula>TODAY()-1825+#REF!</formula>
    </cfRule>
  </conditionalFormatting>
  <conditionalFormatting sqref="Q5">
    <cfRule type="cellIs" dxfId="322" priority="7" operator="lessThan">
      <formula>TODAY()-($Q$4)*365+$D$1</formula>
    </cfRule>
  </conditionalFormatting>
  <conditionalFormatting sqref="J1:J10 J16 J20:J1048576">
    <cfRule type="cellIs" dxfId="321" priority="11" operator="lessThan">
      <formula>TODAY()-1095+$D$1</formula>
    </cfRule>
  </conditionalFormatting>
  <conditionalFormatting sqref="L1:L16 M5 L20:L1048576">
    <cfRule type="cellIs" dxfId="320" priority="10" operator="lessThan">
      <formula>TODAY()-1095+$D$1</formula>
    </cfRule>
  </conditionalFormatting>
  <conditionalFormatting sqref="N5:O5">
    <cfRule type="cellIs" dxfId="319" priority="9" operator="lessThan">
      <formula>TODAY()-730+$D$1</formula>
    </cfRule>
  </conditionalFormatting>
  <conditionalFormatting sqref="P5">
    <cfRule type="cellIs" dxfId="318" priority="8" operator="lessThan">
      <formula>TODAY()-($P$4)*365+$D$1</formula>
    </cfRule>
  </conditionalFormatting>
  <conditionalFormatting sqref="J11:J13">
    <cfRule type="cellIs" dxfId="317" priority="6" operator="lessThan">
      <formula>TODAY()-1095+$D$1</formula>
    </cfRule>
  </conditionalFormatting>
  <conditionalFormatting sqref="G5">
    <cfRule type="cellIs" dxfId="316" priority="2" stopIfTrue="1" operator="lessThan">
      <formula>TODAY()-1095+$D$1</formula>
    </cfRule>
  </conditionalFormatting>
  <conditionalFormatting sqref="F5:F15">
    <cfRule type="cellIs" dxfId="315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topLeftCell="A4" zoomScale="75" zoomScaleNormal="75" workbookViewId="0">
      <selection activeCell="C5" sqref="C5:C9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25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8</v>
      </c>
      <c r="Q4" s="60">
        <v>2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42111</v>
      </c>
      <c r="E5" s="32">
        <v>42111</v>
      </c>
      <c r="F5" s="32" t="s">
        <v>14</v>
      </c>
      <c r="G5" s="71">
        <v>42111</v>
      </c>
      <c r="H5" s="7"/>
      <c r="I5" s="49" t="s">
        <v>15</v>
      </c>
      <c r="J5" s="53">
        <v>42109</v>
      </c>
      <c r="K5" s="2" t="s">
        <v>66</v>
      </c>
      <c r="L5" s="51">
        <v>41885</v>
      </c>
      <c r="M5" s="51">
        <v>41885</v>
      </c>
      <c r="N5" s="54">
        <v>41885</v>
      </c>
      <c r="O5" s="54">
        <v>41876</v>
      </c>
      <c r="P5" s="56">
        <v>41793</v>
      </c>
      <c r="Q5" s="52" t="s">
        <v>69</v>
      </c>
    </row>
    <row r="6" spans="2:20" s="2" customFormat="1" ht="39.950000000000003" customHeight="1" thickBot="1" x14ac:dyDescent="0.4">
      <c r="B6" s="39">
        <v>2</v>
      </c>
      <c r="C6" s="5"/>
      <c r="D6" s="32">
        <v>42111</v>
      </c>
      <c r="E6" s="32">
        <v>42111</v>
      </c>
      <c r="F6" s="32" t="s">
        <v>14</v>
      </c>
      <c r="G6" s="71"/>
      <c r="I6" s="50" t="s">
        <v>16</v>
      </c>
      <c r="J6" s="54">
        <v>42109</v>
      </c>
      <c r="K6" s="2" t="s">
        <v>66</v>
      </c>
      <c r="O6" s="31"/>
      <c r="P6" s="31"/>
      <c r="Q6" s="31" t="s">
        <v>14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42101</v>
      </c>
      <c r="E7" s="32">
        <v>42101</v>
      </c>
      <c r="F7" s="32" t="s">
        <v>14</v>
      </c>
      <c r="G7" s="71"/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42271</v>
      </c>
      <c r="E8" s="32">
        <v>42271</v>
      </c>
      <c r="F8" s="32" t="s">
        <v>14</v>
      </c>
      <c r="G8" s="32">
        <v>42271</v>
      </c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42290</v>
      </c>
      <c r="E9" s="32">
        <v>42290</v>
      </c>
      <c r="F9" s="32" t="s">
        <v>56</v>
      </c>
      <c r="G9" s="71"/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/>
      <c r="E10" s="32"/>
      <c r="F10" s="32"/>
      <c r="G10" s="71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/>
      <c r="E11" s="32"/>
      <c r="F11" s="32"/>
      <c r="G11" s="71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/>
      <c r="E12" s="32"/>
      <c r="F12" s="32"/>
      <c r="G12" s="71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/>
      <c r="E13" s="32"/>
      <c r="F13" s="32"/>
      <c r="G13" s="71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/>
      <c r="E14" s="32"/>
      <c r="F14" s="32"/>
      <c r="G14" s="71"/>
      <c r="I14" s="68" t="s">
        <v>21</v>
      </c>
      <c r="J14" s="64">
        <v>42125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71"/>
      <c r="I15" s="69" t="s">
        <v>22</v>
      </c>
      <c r="J15" s="54">
        <v>42023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71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72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71"/>
      <c r="I18" s="137" t="s">
        <v>61</v>
      </c>
      <c r="J18" s="141">
        <v>42398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71"/>
      <c r="I19" s="138" t="s">
        <v>62</v>
      </c>
      <c r="J19" s="142">
        <v>42398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71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72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72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72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73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314" priority="15" stopIfTrue="1" operator="lessThan">
      <formula>TODAY()-1095+$D$1</formula>
    </cfRule>
  </conditionalFormatting>
  <conditionalFormatting sqref="F10:F24">
    <cfRule type="cellIs" dxfId="313" priority="14" stopIfTrue="1" operator="lessThan">
      <formula>TODAY()-1826+$F$1</formula>
    </cfRule>
  </conditionalFormatting>
  <conditionalFormatting sqref="G18:G20 G5:G7 G24 G9:G16">
    <cfRule type="cellIs" dxfId="312" priority="13" stopIfTrue="1" operator="lessThan">
      <formula>TODAY()-1095+$G$1</formula>
    </cfRule>
  </conditionalFormatting>
  <conditionalFormatting sqref="R3">
    <cfRule type="cellIs" dxfId="311" priority="12" stopIfTrue="1" operator="lessThan">
      <formula>TODAY()-1095+#REF!</formula>
    </cfRule>
  </conditionalFormatting>
  <conditionalFormatting sqref="R4">
    <cfRule type="cellIs" dxfId="310" priority="11" stopIfTrue="1" operator="lessThan">
      <formula>TODAY()-1095+#REF!</formula>
    </cfRule>
  </conditionalFormatting>
  <conditionalFormatting sqref="P9">
    <cfRule type="cellIs" dxfId="309" priority="10" operator="lessThan">
      <formula>TODAY()-1825+#REF!</formula>
    </cfRule>
  </conditionalFormatting>
  <conditionalFormatting sqref="R9">
    <cfRule type="cellIs" dxfId="308" priority="9" operator="lessThan">
      <formula>TODAY()-1825+#REF!</formula>
    </cfRule>
  </conditionalFormatting>
  <conditionalFormatting sqref="Q5">
    <cfRule type="cellIs" dxfId="307" priority="4" operator="lessThan">
      <formula>TODAY()-($Q$4)*365+$D$1</formula>
    </cfRule>
  </conditionalFormatting>
  <conditionalFormatting sqref="J1:J10 J16 J20:J1048576">
    <cfRule type="cellIs" dxfId="306" priority="8" operator="lessThan">
      <formula>TODAY()-1095+$D$1</formula>
    </cfRule>
  </conditionalFormatting>
  <conditionalFormatting sqref="L1:L16 M5 L20:L1048576">
    <cfRule type="cellIs" dxfId="305" priority="7" operator="lessThan">
      <formula>TODAY()-1095+$D$1</formula>
    </cfRule>
  </conditionalFormatting>
  <conditionalFormatting sqref="N5:O5">
    <cfRule type="cellIs" dxfId="304" priority="6" operator="lessThan">
      <formula>TODAY()-730+$D$1</formula>
    </cfRule>
  </conditionalFormatting>
  <conditionalFormatting sqref="P5">
    <cfRule type="cellIs" dxfId="303" priority="5" operator="lessThan">
      <formula>TODAY()-($P$4)*365+$D$1</formula>
    </cfRule>
  </conditionalFormatting>
  <conditionalFormatting sqref="J11:J15">
    <cfRule type="cellIs" dxfId="302" priority="3" operator="lessThan">
      <formula>TODAY()-1095+$D$1</formula>
    </cfRule>
  </conditionalFormatting>
  <conditionalFormatting sqref="G8">
    <cfRule type="cellIs" dxfId="301" priority="2" stopIfTrue="1" operator="lessThan">
      <formula>TODAY()-1095+$D$1</formula>
    </cfRule>
  </conditionalFormatting>
  <conditionalFormatting sqref="F5:F9">
    <cfRule type="cellIs" dxfId="300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zoomScale="75" zoomScaleNormal="75" workbookViewId="0">
      <selection activeCell="C5" sqref="C5:C12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4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42250</v>
      </c>
      <c r="E5" s="32">
        <v>42250</v>
      </c>
      <c r="F5" s="32">
        <v>41608</v>
      </c>
      <c r="G5" s="75">
        <v>42250</v>
      </c>
      <c r="H5" s="7"/>
      <c r="I5" s="49" t="s">
        <v>15</v>
      </c>
      <c r="J5" s="53">
        <v>42250</v>
      </c>
      <c r="K5" s="2" t="s">
        <v>66</v>
      </c>
      <c r="L5" s="51" t="s">
        <v>14</v>
      </c>
      <c r="M5" s="51" t="s">
        <v>14</v>
      </c>
      <c r="N5" s="54" t="s">
        <v>14</v>
      </c>
      <c r="O5" s="54">
        <v>42359</v>
      </c>
      <c r="P5" s="56">
        <v>42558</v>
      </c>
      <c r="Q5" s="52">
        <v>41544</v>
      </c>
    </row>
    <row r="6" spans="2:20" s="2" customFormat="1" ht="39.950000000000003" customHeight="1" thickBot="1" x14ac:dyDescent="0.4">
      <c r="B6" s="39">
        <v>2</v>
      </c>
      <c r="C6" s="5"/>
      <c r="D6" s="32">
        <v>42250</v>
      </c>
      <c r="E6" s="32">
        <v>42250</v>
      </c>
      <c r="F6" s="32">
        <v>41608</v>
      </c>
      <c r="G6" s="75">
        <v>42250</v>
      </c>
      <c r="I6" s="50" t="s">
        <v>16</v>
      </c>
      <c r="J6" s="54">
        <v>42250</v>
      </c>
      <c r="K6" s="2" t="s">
        <v>66</v>
      </c>
      <c r="O6" s="31"/>
      <c r="P6" s="31"/>
      <c r="Q6" s="149" t="s">
        <v>55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42250</v>
      </c>
      <c r="E7" s="32">
        <v>42250</v>
      </c>
      <c r="F7" s="32">
        <v>41582</v>
      </c>
      <c r="G7" s="75">
        <v>42250</v>
      </c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42250</v>
      </c>
      <c r="E8" s="32">
        <v>42250</v>
      </c>
      <c r="F8" s="32">
        <v>41608</v>
      </c>
      <c r="G8" s="75">
        <v>42250</v>
      </c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42250</v>
      </c>
      <c r="E9" s="32">
        <v>42250</v>
      </c>
      <c r="F9" s="32">
        <v>41608</v>
      </c>
      <c r="G9" s="40"/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42250</v>
      </c>
      <c r="E10" s="32">
        <v>42250</v>
      </c>
      <c r="F10" s="32" t="s">
        <v>14</v>
      </c>
      <c r="G10" s="40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42250</v>
      </c>
      <c r="E11" s="32">
        <v>42250</v>
      </c>
      <c r="F11" s="32" t="s">
        <v>14</v>
      </c>
      <c r="G11" s="40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42250</v>
      </c>
      <c r="E12" s="32">
        <v>42250</v>
      </c>
      <c r="F12" s="32" t="s">
        <v>14</v>
      </c>
      <c r="G12" s="38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/>
      <c r="E13" s="32"/>
      <c r="F13" s="32"/>
      <c r="G13" s="40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/>
      <c r="E14" s="32"/>
      <c r="F14" s="32"/>
      <c r="G14" s="40"/>
      <c r="I14" s="68" t="s">
        <v>21</v>
      </c>
      <c r="J14" s="64">
        <v>42250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/>
      <c r="E15" s="32"/>
      <c r="F15" s="32"/>
      <c r="G15" s="40"/>
      <c r="I15" s="69" t="s">
        <v>22</v>
      </c>
      <c r="J15" s="54">
        <v>38838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/>
      <c r="E16" s="32"/>
      <c r="F16" s="32"/>
      <c r="G16" s="40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41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40"/>
      <c r="I18" s="137" t="s">
        <v>61</v>
      </c>
      <c r="J18" s="141">
        <v>42558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40"/>
      <c r="I19" s="138" t="s">
        <v>62</v>
      </c>
      <c r="J19" s="142">
        <v>42558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40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41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41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41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45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299" priority="18" stopIfTrue="1" operator="lessThan">
      <formula>TODAY()-1095+$D$1</formula>
    </cfRule>
  </conditionalFormatting>
  <conditionalFormatting sqref="F13:F24">
    <cfRule type="cellIs" dxfId="298" priority="17" stopIfTrue="1" operator="lessThan">
      <formula>TODAY()-1826+$F$1</formula>
    </cfRule>
  </conditionalFormatting>
  <conditionalFormatting sqref="G18:G20 G24 G9:G16">
    <cfRule type="cellIs" dxfId="297" priority="16" stopIfTrue="1" operator="lessThan">
      <formula>TODAY()-1095+$G$1</formula>
    </cfRule>
  </conditionalFormatting>
  <conditionalFormatting sqref="R3">
    <cfRule type="cellIs" dxfId="296" priority="15" stopIfTrue="1" operator="lessThan">
      <formula>TODAY()-1095+#REF!</formula>
    </cfRule>
  </conditionalFormatting>
  <conditionalFormatting sqref="R4">
    <cfRule type="cellIs" dxfId="295" priority="14" stopIfTrue="1" operator="lessThan">
      <formula>TODAY()-1095+#REF!</formula>
    </cfRule>
  </conditionalFormatting>
  <conditionalFormatting sqref="P9">
    <cfRule type="cellIs" dxfId="294" priority="13" operator="lessThan">
      <formula>TODAY()-1825+#REF!</formula>
    </cfRule>
  </conditionalFormatting>
  <conditionalFormatting sqref="R9">
    <cfRule type="cellIs" dxfId="293" priority="12" operator="lessThan">
      <formula>TODAY()-1825+#REF!</formula>
    </cfRule>
  </conditionalFormatting>
  <conditionalFormatting sqref="Q5">
    <cfRule type="cellIs" dxfId="292" priority="7" operator="lessThan">
      <formula>TODAY()-($Q$4)*365+$D$1</formula>
    </cfRule>
  </conditionalFormatting>
  <conditionalFormatting sqref="J1:J10 J16 J20:J1048576">
    <cfRule type="cellIs" dxfId="291" priority="11" operator="lessThan">
      <formula>TODAY()-1095+$D$1</formula>
    </cfRule>
  </conditionalFormatting>
  <conditionalFormatting sqref="L1:L16 M5 L20:L1048576">
    <cfRule type="cellIs" dxfId="290" priority="10" operator="lessThan">
      <formula>TODAY()-1095+$D$1</formula>
    </cfRule>
  </conditionalFormatting>
  <conditionalFormatting sqref="N5:O5">
    <cfRule type="cellIs" dxfId="289" priority="9" operator="lessThan">
      <formula>TODAY()-730+$D$1</formula>
    </cfRule>
  </conditionalFormatting>
  <conditionalFormatting sqref="P5">
    <cfRule type="cellIs" dxfId="288" priority="8" operator="lessThan">
      <formula>TODAY()-($P$4)*365+$D$1</formula>
    </cfRule>
  </conditionalFormatting>
  <conditionalFormatting sqref="J11:J13">
    <cfRule type="cellIs" dxfId="287" priority="6" operator="lessThan">
      <formula>TODAY()-1095+$D$1</formula>
    </cfRule>
  </conditionalFormatting>
  <conditionalFormatting sqref="G6">
    <cfRule type="cellIs" dxfId="286" priority="5" stopIfTrue="1" operator="lessThan">
      <formula>TODAY()-1095+$D$1</formula>
    </cfRule>
  </conditionalFormatting>
  <conditionalFormatting sqref="G5">
    <cfRule type="cellIs" dxfId="285" priority="4" stopIfTrue="1" operator="lessThan">
      <formula>TODAY()-1095+$D$1</formula>
    </cfRule>
  </conditionalFormatting>
  <conditionalFormatting sqref="G7">
    <cfRule type="cellIs" dxfId="284" priority="3" stopIfTrue="1" operator="lessThan">
      <formula>TODAY()-1095+$D$1</formula>
    </cfRule>
  </conditionalFormatting>
  <conditionalFormatting sqref="G8">
    <cfRule type="cellIs" dxfId="283" priority="2" stopIfTrue="1" operator="lessThan">
      <formula>TODAY()-1095+$D$1</formula>
    </cfRule>
  </conditionalFormatting>
  <conditionalFormatting sqref="F5:F12">
    <cfRule type="cellIs" dxfId="282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topLeftCell="A4" zoomScale="75" zoomScaleNormal="75" workbookViewId="0">
      <selection activeCell="C5" sqref="C5:C14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2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42198</v>
      </c>
      <c r="E5" s="32">
        <v>42198</v>
      </c>
      <c r="F5" s="32">
        <v>41576</v>
      </c>
      <c r="G5" s="40">
        <v>42198</v>
      </c>
      <c r="H5" s="7"/>
      <c r="I5" s="49" t="s">
        <v>15</v>
      </c>
      <c r="J5" s="53">
        <v>42055</v>
      </c>
      <c r="K5" s="2" t="s">
        <v>66</v>
      </c>
      <c r="L5" s="54" t="s">
        <v>14</v>
      </c>
      <c r="M5" s="54" t="s">
        <v>14</v>
      </c>
      <c r="N5" s="54" t="s">
        <v>14</v>
      </c>
      <c r="O5" s="54">
        <v>42310</v>
      </c>
      <c r="P5" s="56">
        <v>42258</v>
      </c>
      <c r="Q5" s="52">
        <v>42037</v>
      </c>
    </row>
    <row r="6" spans="2:20" s="2" customFormat="1" ht="39.950000000000003" customHeight="1" thickBot="1" x14ac:dyDescent="0.4">
      <c r="B6" s="39">
        <v>2</v>
      </c>
      <c r="C6" s="5"/>
      <c r="D6" s="32">
        <v>42198</v>
      </c>
      <c r="E6" s="32">
        <v>42198</v>
      </c>
      <c r="F6" s="32">
        <v>41576</v>
      </c>
      <c r="G6" s="40">
        <v>42198</v>
      </c>
      <c r="I6" s="50" t="s">
        <v>16</v>
      </c>
      <c r="J6" s="54">
        <v>42055</v>
      </c>
      <c r="K6" s="2" t="s">
        <v>66</v>
      </c>
      <c r="O6" s="31"/>
      <c r="P6" s="31"/>
      <c r="Q6" s="99" t="s">
        <v>55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42198</v>
      </c>
      <c r="E7" s="32">
        <v>42198</v>
      </c>
      <c r="F7" s="32"/>
      <c r="G7" s="38"/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42198</v>
      </c>
      <c r="E8" s="32">
        <v>42198</v>
      </c>
      <c r="F8" s="32"/>
      <c r="G8" s="40"/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42198</v>
      </c>
      <c r="E9" s="32">
        <v>42198</v>
      </c>
      <c r="F9" s="32">
        <v>41576</v>
      </c>
      <c r="G9" s="40">
        <v>42198</v>
      </c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42198</v>
      </c>
      <c r="E10" s="32">
        <v>42198</v>
      </c>
      <c r="F10" s="32">
        <v>41576</v>
      </c>
      <c r="G10" s="40">
        <v>42198</v>
      </c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42198</v>
      </c>
      <c r="E11" s="32">
        <v>42198</v>
      </c>
      <c r="F11" s="32">
        <v>41576</v>
      </c>
      <c r="G11" s="40">
        <v>42198</v>
      </c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42198</v>
      </c>
      <c r="E12" s="32">
        <v>42198</v>
      </c>
      <c r="F12" s="32"/>
      <c r="G12" s="38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>
        <v>42643</v>
      </c>
      <c r="E13" s="32">
        <v>42643</v>
      </c>
      <c r="F13" s="32"/>
      <c r="G13" s="40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 t="s">
        <v>14</v>
      </c>
      <c r="E14" s="32" t="s">
        <v>14</v>
      </c>
      <c r="F14" s="32"/>
      <c r="G14" s="40"/>
      <c r="I14" s="68" t="s">
        <v>21</v>
      </c>
      <c r="J14" s="64">
        <v>39873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 t="s">
        <v>14</v>
      </c>
      <c r="E15" s="32" t="s">
        <v>14</v>
      </c>
      <c r="F15" s="32"/>
      <c r="G15" s="40"/>
      <c r="I15" s="69" t="s">
        <v>22</v>
      </c>
      <c r="J15" s="54">
        <v>39873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 t="s">
        <v>14</v>
      </c>
      <c r="E16" s="32" t="s">
        <v>14</v>
      </c>
      <c r="F16" s="32"/>
      <c r="G16" s="40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 t="s">
        <v>14</v>
      </c>
      <c r="E17" s="32" t="s">
        <v>14</v>
      </c>
      <c r="F17" s="32"/>
      <c r="G17" s="41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 t="s">
        <v>14</v>
      </c>
      <c r="E18" s="32" t="s">
        <v>14</v>
      </c>
      <c r="F18" s="32"/>
      <c r="G18" s="40"/>
      <c r="I18" s="137" t="s">
        <v>61</v>
      </c>
      <c r="J18" s="141">
        <v>42643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 t="s">
        <v>14</v>
      </c>
      <c r="E19" s="32" t="s">
        <v>14</v>
      </c>
      <c r="F19" s="32"/>
      <c r="G19" s="40"/>
      <c r="I19" s="138" t="s">
        <v>62</v>
      </c>
      <c r="J19" s="142">
        <v>42643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 t="s">
        <v>14</v>
      </c>
      <c r="E20" s="32" t="s">
        <v>14</v>
      </c>
      <c r="F20" s="32"/>
      <c r="G20" s="40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 t="s">
        <v>14</v>
      </c>
      <c r="E21" s="32" t="s">
        <v>14</v>
      </c>
      <c r="F21" s="32"/>
      <c r="G21" s="41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 t="s">
        <v>14</v>
      </c>
      <c r="E22" s="32" t="s">
        <v>14</v>
      </c>
      <c r="F22" s="32"/>
      <c r="G22" s="41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 t="s">
        <v>14</v>
      </c>
      <c r="E23" s="32" t="s">
        <v>14</v>
      </c>
      <c r="F23" s="32"/>
      <c r="G23" s="41"/>
    </row>
    <row r="24" spans="2:12" s="2" customFormat="1" ht="39.950000000000003" customHeight="1" thickBot="1" x14ac:dyDescent="0.3">
      <c r="B24" s="42">
        <f>B23+1</f>
        <v>20</v>
      </c>
      <c r="C24" s="43"/>
      <c r="D24" s="44" t="s">
        <v>14</v>
      </c>
      <c r="E24" s="44" t="s">
        <v>14</v>
      </c>
      <c r="F24" s="44"/>
      <c r="G24" s="45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12">
    <cfRule type="cellIs" dxfId="281" priority="17" stopIfTrue="1" operator="lessThan">
      <formula>TODAY()-1095+$D$1</formula>
    </cfRule>
  </conditionalFormatting>
  <conditionalFormatting sqref="F14:F24">
    <cfRule type="cellIs" dxfId="280" priority="16" stopIfTrue="1" operator="lessThan">
      <formula>TODAY()-1826+$F$1</formula>
    </cfRule>
  </conditionalFormatting>
  <conditionalFormatting sqref="G18:G20 G24 G5:G16">
    <cfRule type="cellIs" dxfId="279" priority="15" stopIfTrue="1" operator="lessThan">
      <formula>TODAY()-1095+$G$1</formula>
    </cfRule>
  </conditionalFormatting>
  <conditionalFormatting sqref="R3">
    <cfRule type="cellIs" dxfId="278" priority="14" stopIfTrue="1" operator="lessThan">
      <formula>TODAY()-1095+#REF!</formula>
    </cfRule>
  </conditionalFormatting>
  <conditionalFormatting sqref="R4">
    <cfRule type="cellIs" dxfId="277" priority="13" stopIfTrue="1" operator="lessThan">
      <formula>TODAY()-1095+#REF!</formula>
    </cfRule>
  </conditionalFormatting>
  <conditionalFormatting sqref="P9">
    <cfRule type="cellIs" dxfId="276" priority="12" operator="lessThan">
      <formula>TODAY()-1825+#REF!</formula>
    </cfRule>
  </conditionalFormatting>
  <conditionalFormatting sqref="R9">
    <cfRule type="cellIs" dxfId="275" priority="11" operator="lessThan">
      <formula>TODAY()-1825+#REF!</formula>
    </cfRule>
  </conditionalFormatting>
  <conditionalFormatting sqref="Q5">
    <cfRule type="cellIs" dxfId="274" priority="6" operator="lessThan">
      <formula>TODAY()-($Q$4)*365+$D$1</formula>
    </cfRule>
  </conditionalFormatting>
  <conditionalFormatting sqref="J5:J6">
    <cfRule type="cellIs" dxfId="273" priority="10" operator="lessThan">
      <formula>TODAY()-1095+$D$1</formula>
    </cfRule>
  </conditionalFormatting>
  <conditionalFormatting sqref="L1:L4 L6:L16 L20:L1048576">
    <cfRule type="cellIs" dxfId="272" priority="9" operator="lessThan">
      <formula>TODAY()-1095+$D$1</formula>
    </cfRule>
  </conditionalFormatting>
  <conditionalFormatting sqref="N5:O5">
    <cfRule type="cellIs" dxfId="271" priority="8" operator="lessThan">
      <formula>TODAY()-730+$D$1</formula>
    </cfRule>
  </conditionalFormatting>
  <conditionalFormatting sqref="P5">
    <cfRule type="cellIs" dxfId="270" priority="7" operator="lessThan">
      <formula>TODAY()-($P$4)*365+$D$1</formula>
    </cfRule>
  </conditionalFormatting>
  <conditionalFormatting sqref="D13:E24">
    <cfRule type="cellIs" dxfId="269" priority="4" stopIfTrue="1" operator="lessThan">
      <formula>TODAY()-1095+$D$1</formula>
    </cfRule>
  </conditionalFormatting>
  <conditionalFormatting sqref="M5">
    <cfRule type="cellIs" dxfId="268" priority="3" operator="lessThan">
      <formula>TODAY()-730+$D$1</formula>
    </cfRule>
  </conditionalFormatting>
  <conditionalFormatting sqref="L5">
    <cfRule type="cellIs" dxfId="267" priority="2" operator="lessThan">
      <formula>TODAY()-730+$D$1</formula>
    </cfRule>
  </conditionalFormatting>
  <conditionalFormatting sqref="F5:F13">
    <cfRule type="cellIs" dxfId="266" priority="1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topLeftCell="A10" zoomScale="75" zoomScaleNormal="75" workbookViewId="0">
      <selection activeCell="C5" sqref="C5:C17"/>
    </sheetView>
  </sheetViews>
  <sheetFormatPr defaultRowHeight="15" x14ac:dyDescent="0.25"/>
  <cols>
    <col min="1" max="1" width="4.875" customWidth="1"/>
    <col min="2" max="2" width="9.625" style="1" customWidth="1"/>
    <col min="3" max="3" width="38.625" customWidth="1"/>
    <col min="4" max="4" width="21.875" style="1" customWidth="1"/>
    <col min="5" max="5" width="22.625" style="1" customWidth="1"/>
    <col min="6" max="6" width="21.25" style="1" customWidth="1"/>
    <col min="7" max="7" width="19.125" style="1" customWidth="1"/>
    <col min="8" max="8" width="10.75" bestFit="1" customWidth="1"/>
    <col min="9" max="9" width="41.125" customWidth="1"/>
    <col min="10" max="10" width="21.25" customWidth="1"/>
    <col min="12" max="12" width="14.375" customWidth="1"/>
    <col min="13" max="13" width="13.875" customWidth="1"/>
    <col min="14" max="14" width="17.75" customWidth="1"/>
    <col min="15" max="15" width="18" customWidth="1"/>
    <col min="16" max="16" width="19.625" customWidth="1"/>
    <col min="17" max="17" width="21.25" customWidth="1"/>
  </cols>
  <sheetData>
    <row r="1" spans="2:20" s="1" customFormat="1" ht="16.5" thickBot="1" x14ac:dyDescent="0.3">
      <c r="C1" s="3"/>
      <c r="D1" s="8">
        <v>60</v>
      </c>
      <c r="F1" s="1">
        <v>60</v>
      </c>
      <c r="G1" s="1">
        <v>60</v>
      </c>
    </row>
    <row r="2" spans="2:20" s="4" customFormat="1" ht="44.25" customHeight="1" thickBot="1" x14ac:dyDescent="0.4">
      <c r="B2" s="33"/>
      <c r="C2" s="34"/>
      <c r="D2" s="164" t="s">
        <v>5</v>
      </c>
      <c r="E2" s="165"/>
      <c r="F2" s="35" t="s">
        <v>6</v>
      </c>
      <c r="G2" s="36" t="s">
        <v>7</v>
      </c>
      <c r="I2" s="166"/>
      <c r="J2" s="169" t="s">
        <v>17</v>
      </c>
      <c r="L2" s="172" t="s">
        <v>8</v>
      </c>
      <c r="M2" s="173"/>
      <c r="N2" s="173"/>
      <c r="O2" s="174"/>
      <c r="P2" s="55" t="s">
        <v>9</v>
      </c>
      <c r="Q2" s="48" t="s">
        <v>18</v>
      </c>
      <c r="R2" s="46"/>
    </row>
    <row r="3" spans="2:20" ht="15.75" customHeight="1" x14ac:dyDescent="0.25">
      <c r="B3" s="155"/>
      <c r="C3" s="156" t="s">
        <v>0</v>
      </c>
      <c r="D3" s="157" t="s">
        <v>1</v>
      </c>
      <c r="E3" s="157" t="s">
        <v>2</v>
      </c>
      <c r="F3" s="157" t="s">
        <v>4</v>
      </c>
      <c r="G3" s="175" t="s">
        <v>3</v>
      </c>
      <c r="I3" s="167"/>
      <c r="J3" s="170"/>
      <c r="L3" s="158" t="s">
        <v>10</v>
      </c>
      <c r="M3" s="160" t="s">
        <v>12</v>
      </c>
      <c r="N3" s="160" t="s">
        <v>11</v>
      </c>
      <c r="O3" s="162" t="s">
        <v>13</v>
      </c>
      <c r="P3" s="57" t="s">
        <v>19</v>
      </c>
      <c r="Q3" s="59" t="s">
        <v>19</v>
      </c>
      <c r="R3" s="47"/>
    </row>
    <row r="4" spans="2:20" ht="15.75" customHeight="1" x14ac:dyDescent="0.25">
      <c r="B4" s="155"/>
      <c r="C4" s="156"/>
      <c r="D4" s="157"/>
      <c r="E4" s="157"/>
      <c r="F4" s="157"/>
      <c r="G4" s="175"/>
      <c r="I4" s="168"/>
      <c r="J4" s="171"/>
      <c r="L4" s="159"/>
      <c r="M4" s="161"/>
      <c r="N4" s="161"/>
      <c r="O4" s="163"/>
      <c r="P4" s="58">
        <v>4</v>
      </c>
      <c r="Q4" s="60">
        <v>4</v>
      </c>
      <c r="R4" s="47"/>
    </row>
    <row r="5" spans="2:20" s="2" customFormat="1" ht="39.950000000000003" customHeight="1" thickBot="1" x14ac:dyDescent="0.3">
      <c r="B5" s="37">
        <v>1</v>
      </c>
      <c r="C5" s="5"/>
      <c r="D5" s="32">
        <v>41816</v>
      </c>
      <c r="E5" s="32">
        <v>41816</v>
      </c>
      <c r="F5" s="32">
        <v>41582</v>
      </c>
      <c r="G5" s="38">
        <v>41816</v>
      </c>
      <c r="H5" s="7"/>
      <c r="I5" s="49" t="s">
        <v>15</v>
      </c>
      <c r="J5" s="53">
        <v>42198</v>
      </c>
      <c r="K5" s="2" t="s">
        <v>66</v>
      </c>
      <c r="L5" s="51" t="s">
        <v>14</v>
      </c>
      <c r="M5" s="51" t="s">
        <v>14</v>
      </c>
      <c r="N5" s="54">
        <v>42340</v>
      </c>
      <c r="O5" s="54">
        <v>42340</v>
      </c>
      <c r="P5" s="56">
        <v>42258</v>
      </c>
      <c r="Q5" s="52">
        <v>41730</v>
      </c>
    </row>
    <row r="6" spans="2:20" s="2" customFormat="1" ht="39.950000000000003" customHeight="1" thickBot="1" x14ac:dyDescent="0.4">
      <c r="B6" s="39">
        <v>2</v>
      </c>
      <c r="C6" s="5"/>
      <c r="D6" s="32">
        <v>41816</v>
      </c>
      <c r="E6" s="32">
        <v>41816</v>
      </c>
      <c r="F6" s="32" t="s">
        <v>56</v>
      </c>
      <c r="G6" s="71"/>
      <c r="I6" s="50" t="s">
        <v>16</v>
      </c>
      <c r="J6" s="54">
        <v>42198</v>
      </c>
      <c r="K6" s="2" t="s">
        <v>66</v>
      </c>
      <c r="O6" s="31"/>
      <c r="P6" s="31"/>
      <c r="Q6" s="99" t="s">
        <v>55</v>
      </c>
      <c r="R6" s="26"/>
      <c r="S6" s="26"/>
      <c r="T6" s="26"/>
    </row>
    <row r="7" spans="2:20" s="2" customFormat="1" ht="39.950000000000003" customHeight="1" x14ac:dyDescent="0.25">
      <c r="B7" s="39">
        <f t="shared" ref="B7:B23" si="0">B6+1</f>
        <v>3</v>
      </c>
      <c r="C7" s="5"/>
      <c r="D7" s="32">
        <v>41816</v>
      </c>
      <c r="E7" s="32">
        <v>41816</v>
      </c>
      <c r="F7" s="32"/>
      <c r="G7" s="71"/>
      <c r="I7" s="10"/>
      <c r="J7" s="21"/>
      <c r="K7" s="11"/>
      <c r="O7" s="29"/>
      <c r="P7" s="29"/>
      <c r="Q7" s="29"/>
      <c r="R7" s="29"/>
      <c r="S7" s="29"/>
      <c r="T7" s="29"/>
    </row>
    <row r="8" spans="2:20" s="2" customFormat="1" ht="39.950000000000003" customHeight="1" x14ac:dyDescent="0.25">
      <c r="B8" s="39">
        <f t="shared" si="0"/>
        <v>4</v>
      </c>
      <c r="C8" s="6"/>
      <c r="D8" s="32">
        <v>41816</v>
      </c>
      <c r="E8" s="32">
        <v>41816</v>
      </c>
      <c r="F8" s="32">
        <v>41582</v>
      </c>
      <c r="G8" s="71"/>
      <c r="I8" s="9"/>
      <c r="J8" s="22"/>
      <c r="O8" s="29"/>
      <c r="P8" s="29"/>
      <c r="Q8" s="29"/>
      <c r="R8" s="29"/>
      <c r="S8" s="29"/>
      <c r="T8" s="29"/>
    </row>
    <row r="9" spans="2:20" s="2" customFormat="1" ht="39.950000000000003" customHeight="1" x14ac:dyDescent="0.25">
      <c r="B9" s="39">
        <f t="shared" si="0"/>
        <v>5</v>
      </c>
      <c r="C9" s="6"/>
      <c r="D9" s="32">
        <v>41816</v>
      </c>
      <c r="E9" s="32">
        <v>41816</v>
      </c>
      <c r="F9" s="32"/>
      <c r="G9" s="71"/>
      <c r="I9" s="12"/>
      <c r="J9" s="20"/>
      <c r="K9" s="13"/>
      <c r="O9" s="27"/>
      <c r="P9" s="27"/>
      <c r="Q9" s="27"/>
      <c r="R9" s="27"/>
      <c r="S9" s="28"/>
      <c r="T9" s="28"/>
    </row>
    <row r="10" spans="2:20" s="2" customFormat="1" ht="39.950000000000003" customHeight="1" x14ac:dyDescent="0.25">
      <c r="B10" s="39">
        <f t="shared" si="0"/>
        <v>6</v>
      </c>
      <c r="C10" s="6"/>
      <c r="D10" s="32">
        <v>41816</v>
      </c>
      <c r="E10" s="32">
        <v>41816</v>
      </c>
      <c r="F10" s="32"/>
      <c r="G10" s="71"/>
      <c r="I10" s="14"/>
      <c r="J10" s="22"/>
      <c r="K10" s="15"/>
      <c r="O10" s="20"/>
      <c r="P10" s="20"/>
      <c r="Q10" s="20"/>
      <c r="R10" s="20"/>
      <c r="S10" s="24"/>
      <c r="T10" s="24"/>
    </row>
    <row r="11" spans="2:20" s="2" customFormat="1" ht="39.950000000000003" customHeight="1" x14ac:dyDescent="0.35">
      <c r="B11" s="39">
        <f t="shared" si="0"/>
        <v>7</v>
      </c>
      <c r="C11" s="5"/>
      <c r="D11" s="32">
        <v>41816</v>
      </c>
      <c r="E11" s="32">
        <v>41816</v>
      </c>
      <c r="F11" s="32"/>
      <c r="G11" s="71"/>
      <c r="I11" s="25"/>
      <c r="J11" s="61"/>
      <c r="K11" s="15"/>
    </row>
    <row r="12" spans="2:20" s="2" customFormat="1" ht="39.75" customHeight="1" thickBot="1" x14ac:dyDescent="0.4">
      <c r="B12" s="39">
        <f t="shared" si="0"/>
        <v>8</v>
      </c>
      <c r="C12" s="5"/>
      <c r="D12" s="32">
        <v>41816</v>
      </c>
      <c r="E12" s="32">
        <v>41816</v>
      </c>
      <c r="F12" s="32"/>
      <c r="G12" s="71"/>
      <c r="I12" s="62"/>
      <c r="J12" s="63"/>
      <c r="K12" s="23"/>
    </row>
    <row r="13" spans="2:20" s="2" customFormat="1" ht="39.950000000000003" customHeight="1" thickBot="1" x14ac:dyDescent="0.4">
      <c r="B13" s="39">
        <f t="shared" si="0"/>
        <v>9</v>
      </c>
      <c r="C13" s="6"/>
      <c r="D13" s="32">
        <v>41816</v>
      </c>
      <c r="E13" s="32">
        <v>41816</v>
      </c>
      <c r="F13" s="32"/>
      <c r="G13" s="71"/>
      <c r="I13" s="65"/>
      <c r="J13" s="70" t="s">
        <v>20</v>
      </c>
      <c r="K13" s="15"/>
    </row>
    <row r="14" spans="2:20" s="2" customFormat="1" ht="39.950000000000003" customHeight="1" x14ac:dyDescent="0.25">
      <c r="B14" s="39">
        <f t="shared" si="0"/>
        <v>10</v>
      </c>
      <c r="C14" s="6"/>
      <c r="D14" s="32">
        <v>41816</v>
      </c>
      <c r="E14" s="32">
        <v>41816</v>
      </c>
      <c r="F14" s="32"/>
      <c r="G14" s="71"/>
      <c r="I14" s="68" t="s">
        <v>21</v>
      </c>
      <c r="J14" s="64">
        <v>40087</v>
      </c>
      <c r="K14" s="19"/>
    </row>
    <row r="15" spans="2:20" s="2" customFormat="1" ht="39.950000000000003" customHeight="1" thickBot="1" x14ac:dyDescent="0.3">
      <c r="B15" s="39">
        <f t="shared" si="0"/>
        <v>11</v>
      </c>
      <c r="C15" s="5"/>
      <c r="D15" s="32">
        <v>41816</v>
      </c>
      <c r="E15" s="32">
        <v>41816</v>
      </c>
      <c r="F15" s="32"/>
      <c r="G15" s="71"/>
      <c r="I15" s="69" t="s">
        <v>22</v>
      </c>
      <c r="J15" s="54">
        <v>40087</v>
      </c>
      <c r="K15" s="15"/>
    </row>
    <row r="16" spans="2:20" s="2" customFormat="1" ht="39.950000000000003" customHeight="1" thickBot="1" x14ac:dyDescent="0.3">
      <c r="B16" s="39">
        <f t="shared" si="0"/>
        <v>12</v>
      </c>
      <c r="C16" s="5"/>
      <c r="D16" s="32">
        <v>41816</v>
      </c>
      <c r="E16" s="32">
        <v>41816</v>
      </c>
      <c r="F16" s="32"/>
      <c r="G16" s="71"/>
      <c r="I16" s="67"/>
      <c r="J16" s="21"/>
      <c r="K16" s="66"/>
    </row>
    <row r="17" spans="2:12" s="2" customFormat="1" ht="39.950000000000003" customHeight="1" x14ac:dyDescent="0.25">
      <c r="B17" s="39">
        <f t="shared" si="0"/>
        <v>13</v>
      </c>
      <c r="C17" s="5"/>
      <c r="D17" s="32"/>
      <c r="E17" s="32"/>
      <c r="F17" s="32"/>
      <c r="G17" s="72"/>
      <c r="I17" s="136" t="s">
        <v>60</v>
      </c>
      <c r="J17" s="140" t="s">
        <v>63</v>
      </c>
      <c r="K17" s="143"/>
      <c r="L17" s="146" t="s">
        <v>64</v>
      </c>
    </row>
    <row r="18" spans="2:12" s="2" customFormat="1" ht="39.950000000000003" customHeight="1" x14ac:dyDescent="0.25">
      <c r="B18" s="39">
        <f t="shared" si="0"/>
        <v>14</v>
      </c>
      <c r="C18" s="5"/>
      <c r="D18" s="32"/>
      <c r="E18" s="32"/>
      <c r="F18" s="32"/>
      <c r="G18" s="71"/>
      <c r="I18" s="137" t="s">
        <v>61</v>
      </c>
      <c r="J18" s="141">
        <v>42461</v>
      </c>
      <c r="K18" s="144"/>
      <c r="L18" s="147" t="s">
        <v>65</v>
      </c>
    </row>
    <row r="19" spans="2:12" s="2" customFormat="1" ht="39.950000000000003" customHeight="1" thickBot="1" x14ac:dyDescent="0.3">
      <c r="B19" s="39">
        <f t="shared" si="0"/>
        <v>15</v>
      </c>
      <c r="C19" s="5"/>
      <c r="D19" s="32"/>
      <c r="E19" s="32"/>
      <c r="F19" s="32"/>
      <c r="G19" s="71"/>
      <c r="I19" s="138" t="s">
        <v>62</v>
      </c>
      <c r="J19" s="142">
        <v>42461</v>
      </c>
      <c r="K19" s="145"/>
      <c r="L19" s="148" t="s">
        <v>65</v>
      </c>
    </row>
    <row r="20" spans="2:12" s="2" customFormat="1" ht="39.950000000000003" customHeight="1" x14ac:dyDescent="0.25">
      <c r="B20" s="39">
        <f t="shared" si="0"/>
        <v>16</v>
      </c>
      <c r="C20" s="5"/>
      <c r="D20" s="32"/>
      <c r="E20" s="32"/>
      <c r="F20" s="32"/>
      <c r="G20" s="71"/>
      <c r="I20" s="30"/>
      <c r="J20" s="20"/>
      <c r="K20" s="66"/>
    </row>
    <row r="21" spans="2:12" s="2" customFormat="1" ht="39.950000000000003" customHeight="1" x14ac:dyDescent="0.25">
      <c r="B21" s="39">
        <f>B20+1</f>
        <v>17</v>
      </c>
      <c r="C21" s="5"/>
      <c r="D21" s="32"/>
      <c r="E21" s="32"/>
      <c r="F21" s="32"/>
      <c r="G21" s="72"/>
      <c r="I21" s="16"/>
      <c r="J21" s="17"/>
      <c r="K21" s="15"/>
    </row>
    <row r="22" spans="2:12" s="2" customFormat="1" ht="39.950000000000003" customHeight="1" x14ac:dyDescent="0.25">
      <c r="B22" s="39">
        <f t="shared" si="0"/>
        <v>18</v>
      </c>
      <c r="C22" s="5"/>
      <c r="D22" s="32"/>
      <c r="E22" s="32"/>
      <c r="F22" s="32"/>
      <c r="G22" s="72"/>
      <c r="I22" s="18"/>
      <c r="J22" s="11"/>
      <c r="K22" s="19"/>
    </row>
    <row r="23" spans="2:12" s="2" customFormat="1" ht="39.950000000000003" customHeight="1" x14ac:dyDescent="0.25">
      <c r="B23" s="39">
        <f t="shared" si="0"/>
        <v>19</v>
      </c>
      <c r="C23" s="5"/>
      <c r="D23" s="32"/>
      <c r="E23" s="32"/>
      <c r="F23" s="32"/>
      <c r="G23" s="72"/>
    </row>
    <row r="24" spans="2:12" s="2" customFormat="1" ht="39.950000000000003" customHeight="1" thickBot="1" x14ac:dyDescent="0.3">
      <c r="B24" s="42">
        <f>B23+1</f>
        <v>20</v>
      </c>
      <c r="C24" s="43"/>
      <c r="D24" s="44"/>
      <c r="E24" s="44"/>
      <c r="F24" s="44"/>
      <c r="G24" s="73"/>
    </row>
    <row r="25" spans="2:12" ht="15.75" x14ac:dyDescent="0.25">
      <c r="D25" s="153" t="s">
        <v>66</v>
      </c>
      <c r="E25" s="153" t="s">
        <v>66</v>
      </c>
      <c r="F25" s="153" t="s">
        <v>67</v>
      </c>
      <c r="G25" s="153" t="s">
        <v>66</v>
      </c>
    </row>
  </sheetData>
  <mergeCells count="14">
    <mergeCell ref="L3:L4"/>
    <mergeCell ref="M3:M4"/>
    <mergeCell ref="N3:N4"/>
    <mergeCell ref="O3:O4"/>
    <mergeCell ref="D2:E2"/>
    <mergeCell ref="I2:I4"/>
    <mergeCell ref="J2:J4"/>
    <mergeCell ref="L2:O2"/>
    <mergeCell ref="G3:G4"/>
    <mergeCell ref="B3:B4"/>
    <mergeCell ref="C3:C4"/>
    <mergeCell ref="D3:D4"/>
    <mergeCell ref="E3:E4"/>
    <mergeCell ref="F3:F4"/>
  </mergeCells>
  <conditionalFormatting sqref="D5:E24">
    <cfRule type="cellIs" dxfId="265" priority="16" stopIfTrue="1" operator="lessThan">
      <formula>TODAY()-1095+$D$1</formula>
    </cfRule>
  </conditionalFormatting>
  <conditionalFormatting sqref="F7 F9:F24">
    <cfRule type="cellIs" dxfId="264" priority="15" stopIfTrue="1" operator="lessThan">
      <formula>TODAY()-1826+$F$1</formula>
    </cfRule>
  </conditionalFormatting>
  <conditionalFormatting sqref="G18:G20 G24 G5:G16">
    <cfRule type="cellIs" dxfId="263" priority="14" stopIfTrue="1" operator="lessThan">
      <formula>TODAY()-1095+$G$1</formula>
    </cfRule>
  </conditionalFormatting>
  <conditionalFormatting sqref="R3">
    <cfRule type="cellIs" dxfId="262" priority="13" stopIfTrue="1" operator="lessThan">
      <formula>TODAY()-1095+#REF!</formula>
    </cfRule>
  </conditionalFormatting>
  <conditionalFormatting sqref="R4">
    <cfRule type="cellIs" dxfId="261" priority="12" stopIfTrue="1" operator="lessThan">
      <formula>TODAY()-1095+#REF!</formula>
    </cfRule>
  </conditionalFormatting>
  <conditionalFormatting sqref="P9">
    <cfRule type="cellIs" dxfId="260" priority="11" operator="lessThan">
      <formula>TODAY()-1825+#REF!</formula>
    </cfRule>
  </conditionalFormatting>
  <conditionalFormatting sqref="R9">
    <cfRule type="cellIs" dxfId="259" priority="10" operator="lessThan">
      <formula>TODAY()-1825+#REF!</formula>
    </cfRule>
  </conditionalFormatting>
  <conditionalFormatting sqref="Q5">
    <cfRule type="cellIs" dxfId="258" priority="5" operator="lessThan">
      <formula>TODAY()-($Q$4)*365+$D$1</formula>
    </cfRule>
  </conditionalFormatting>
  <conditionalFormatting sqref="J1:J10 J16 J20:J1048576">
    <cfRule type="cellIs" dxfId="257" priority="9" operator="lessThan">
      <formula>TODAY()-1095+$D$1</formula>
    </cfRule>
  </conditionalFormatting>
  <conditionalFormatting sqref="L1:L16 M5 L20:L1048576">
    <cfRule type="cellIs" dxfId="256" priority="8" operator="lessThan">
      <formula>TODAY()-1095+$D$1</formula>
    </cfRule>
  </conditionalFormatting>
  <conditionalFormatting sqref="N5:O5">
    <cfRule type="cellIs" dxfId="255" priority="7" operator="lessThan">
      <formula>TODAY()-730+$D$1</formula>
    </cfRule>
  </conditionalFormatting>
  <conditionalFormatting sqref="P5">
    <cfRule type="cellIs" dxfId="254" priority="6" operator="lessThan">
      <formula>TODAY()-($P$4)*365+$D$1</formula>
    </cfRule>
  </conditionalFormatting>
  <conditionalFormatting sqref="F8">
    <cfRule type="cellIs" dxfId="253" priority="1" stopIfTrue="1" operator="lessThan">
      <formula>TODAY()-1826+$D$1</formula>
    </cfRule>
  </conditionalFormatting>
  <conditionalFormatting sqref="F6">
    <cfRule type="cellIs" dxfId="252" priority="3" stopIfTrue="1" operator="lessThan">
      <formula>TODAY()-1826+$D$1</formula>
    </cfRule>
  </conditionalFormatting>
  <conditionalFormatting sqref="F5">
    <cfRule type="cellIs" dxfId="251" priority="2" stopIfTrue="1" operator="lessThan">
      <formula>TODAY()-1826+$D$1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26</vt:i4>
      </vt:variant>
      <vt:variant>
        <vt:lpstr>Imenovani obsegi</vt:lpstr>
      </vt:variant>
      <vt:variant>
        <vt:i4>1</vt:i4>
      </vt:variant>
    </vt:vector>
  </HeadingPairs>
  <TitlesOfParts>
    <vt:vector size="27" baseType="lpstr">
      <vt:lpstr>PREGLED VSEH DOMOV</vt:lpstr>
      <vt:lpstr>AJDA</vt:lpstr>
      <vt:lpstr>BOHINJ</vt:lpstr>
      <vt:lpstr>BREŽENKA</vt:lpstr>
      <vt:lpstr>BURJA</vt:lpstr>
      <vt:lpstr>CERKNO</vt:lpstr>
      <vt:lpstr>ČEBELICA</vt:lpstr>
      <vt:lpstr>FARA</vt:lpstr>
      <vt:lpstr>GORENJE</vt:lpstr>
      <vt:lpstr>JURČEK</vt:lpstr>
      <vt:lpstr>KAVKA</vt:lpstr>
      <vt:lpstr>KRANJSKA G.</vt:lpstr>
      <vt:lpstr>LIPA</vt:lpstr>
      <vt:lpstr>MEDVED</vt:lpstr>
      <vt:lpstr>DOM PECA</vt:lpstr>
      <vt:lpstr>DOM PLANICA</vt:lpstr>
      <vt:lpstr>DOM PLANINKA</vt:lpstr>
      <vt:lpstr>DOM RADENCI</vt:lpstr>
      <vt:lpstr>DOM RAK</vt:lpstr>
      <vt:lpstr>DOM SOČA</vt:lpstr>
      <vt:lpstr>DOM ŠKORPIJON</vt:lpstr>
      <vt:lpstr>DOM ŠTRK</vt:lpstr>
      <vt:lpstr>DOM TRILOBIT</vt:lpstr>
      <vt:lpstr>DOM VOJSKO</vt:lpstr>
      <vt:lpstr>DNEVNI CENTRI</vt:lpstr>
      <vt:lpstr>CENTRALA</vt:lpstr>
      <vt:lpstr>'PREGLED VSEH DOMOV'!Področje_tiskanja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</dc:creator>
  <cp:lastModifiedBy>Zoran Ogrizek</cp:lastModifiedBy>
  <cp:lastPrinted>2016-03-03T12:07:39Z</cp:lastPrinted>
  <dcterms:created xsi:type="dcterms:W3CDTF">2010-12-20T12:18:08Z</dcterms:created>
  <dcterms:modified xsi:type="dcterms:W3CDTF">2016-10-21T08:45:20Z</dcterms:modified>
</cp:coreProperties>
</file>