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https://csod.sharepoint.com/sites/Investicije/Dokumenti v skupni rabi/IVD/2020/MIZŠ/Kranjska gora/KR. GORA - za razpis/"/>
    </mc:Choice>
  </mc:AlternateContent>
  <xr:revisionPtr revIDLastSave="134" documentId="11_01A5E54E9E48376FE88203012FB498B18D9FC40C" xr6:coauthVersionLast="45" xr6:coauthVersionMax="45" xr10:uidLastSave="{1EEF740C-2CEB-4869-99D6-B4F19A9AC8E7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6" i="1" l="1"/>
  <c r="G6" i="1" l="1"/>
  <c r="G7" i="1"/>
  <c r="G63" i="1" l="1"/>
  <c r="G5" i="1"/>
  <c r="G88" i="1" l="1"/>
  <c r="G37" i="1" l="1"/>
  <c r="G38" i="1"/>
  <c r="G39" i="1"/>
  <c r="G41" i="1"/>
  <c r="G43" i="1"/>
  <c r="G62" i="1" l="1"/>
  <c r="G61" i="1"/>
  <c r="G58" i="1"/>
  <c r="G48" i="1"/>
  <c r="G49" i="1"/>
  <c r="G50" i="1"/>
  <c r="G51" i="1"/>
  <c r="G52" i="1"/>
  <c r="G53" i="1"/>
  <c r="G54" i="1"/>
  <c r="G55" i="1"/>
  <c r="G56" i="1"/>
  <c r="G47" i="1"/>
  <c r="G34" i="1"/>
  <c r="G32" i="1"/>
  <c r="G31" i="1"/>
  <c r="G29" i="1"/>
  <c r="G28" i="1"/>
  <c r="G25" i="1"/>
  <c r="G24" i="1"/>
  <c r="G19" i="1"/>
  <c r="G17" i="1"/>
  <c r="G16" i="1"/>
  <c r="G13" i="1"/>
  <c r="G12" i="1"/>
  <c r="G91" i="1" l="1"/>
  <c r="G93" i="1" s="1"/>
  <c r="G94" i="1" l="1"/>
  <c r="G95" i="1"/>
  <c r="G97" i="1" l="1"/>
  <c r="G99" i="1" s="1"/>
  <c r="G100" i="1" s="1"/>
</calcChain>
</file>

<file path=xl/sharedStrings.xml><?xml version="1.0" encoding="utf-8"?>
<sst xmlns="http://schemas.openxmlformats.org/spreadsheetml/2006/main" count="185" uniqueCount="100">
  <si>
    <t xml:space="preserve"> </t>
  </si>
  <si>
    <t>A</t>
  </si>
  <si>
    <t>SVETILKE</t>
  </si>
  <si>
    <t>komplet s sijalko, napajalnikom, drobnim, veznim in pritrdilnim materialom ( oziroma po specifikaciji arhitekta )</t>
  </si>
  <si>
    <t>Barva LED svetil - topla bela</t>
  </si>
  <si>
    <t>1.</t>
  </si>
  <si>
    <t>Nadgradni panel, IP20, 4200lm. 35W</t>
  </si>
  <si>
    <t>kom</t>
  </si>
  <si>
    <t>2.</t>
  </si>
  <si>
    <t>Nadgradna svetilka IP66, 4200lm. 37W</t>
  </si>
  <si>
    <t>3.</t>
  </si>
  <si>
    <t>B</t>
  </si>
  <si>
    <t>STIKALA</t>
  </si>
  <si>
    <t xml:space="preserve">Podometna stikala, 10 A, komplet z negorljivo instalacijsko dozo, drobnim, veznim in montažnim materialom, komplet </t>
  </si>
  <si>
    <t>Stikalo, 10A, za vgradnjo v modulni sistem</t>
  </si>
  <si>
    <t>navadno</t>
  </si>
  <si>
    <t>kos</t>
  </si>
  <si>
    <t>izmenično</t>
  </si>
  <si>
    <t>Modul z negorljivo podometno dozo, nosilcem in okvirjem, za vgradnjo:</t>
  </si>
  <si>
    <t>enega stikala</t>
  </si>
  <si>
    <t>4.</t>
  </si>
  <si>
    <t>štirih stikal</t>
  </si>
  <si>
    <t>5.</t>
  </si>
  <si>
    <t>IR senzor gibanja</t>
  </si>
  <si>
    <t>C</t>
  </si>
  <si>
    <t>VTIČNICE IN FIKSNI PRIKLJUČKI</t>
  </si>
  <si>
    <t xml:space="preserve">Vtičnice podometne , modularne, komplet z negorljivo instalacijsko dozo, nosilcem in okvirjem, in pritrdilnim materialom, komplet: </t>
  </si>
  <si>
    <t>16 A, 250 V, 50 Hz, ( P+N+Pe) - enojna</t>
  </si>
  <si>
    <t>16 A, 400 V, 50 Hz, ( P+N+Pe) - enojna</t>
  </si>
  <si>
    <t>ene vtičnice</t>
  </si>
  <si>
    <t>petih vtičnic</t>
  </si>
  <si>
    <t>Modul s pokrovom ,podometni za vgradnjo vtičnice IP44</t>
  </si>
  <si>
    <t>6.</t>
  </si>
  <si>
    <t>Modul s pokrovom ,podometni za vgradnjo trifazne vtičnice IP44</t>
  </si>
  <si>
    <t>7.</t>
  </si>
  <si>
    <t>Fiksni priključki p/o - n/o, komplet z dozo in pritrdilnim in montažnim materialom, 1f, 3f</t>
  </si>
  <si>
    <t>8.</t>
  </si>
  <si>
    <t>Doza za izenačitev potencialov tip PS 49, komplet z zbiralko, drobnim in veznim materialom</t>
  </si>
  <si>
    <t>9.</t>
  </si>
  <si>
    <t>Izdelava spojev izenačevanja potencialov, komplet z objemkami oz. drobnim materialom</t>
  </si>
  <si>
    <t>D</t>
  </si>
  <si>
    <t>INŠTALACIJSKI MATERIAL</t>
  </si>
  <si>
    <t xml:space="preserve">Kabel položen pod ometom v zaščitni cevi, delno nad ometom v inštalacijskem kanalu: </t>
  </si>
  <si>
    <t>NYM-J 2 x 1,5 mm²</t>
  </si>
  <si>
    <t>m</t>
  </si>
  <si>
    <t>NYM-J 3 x 1,5 mm²</t>
  </si>
  <si>
    <t>NYM-J 4 x 1,5 mmv²</t>
  </si>
  <si>
    <t>NYM-J 5 x 1,5  mm²</t>
  </si>
  <si>
    <t>NYM-J 3 x 2,5 mm²</t>
  </si>
  <si>
    <t>NYM-J 5 x 2,5 mm²</t>
  </si>
  <si>
    <t>NYM-J 5 x 6 mm²</t>
  </si>
  <si>
    <t>NYM-J 5 x 10 mm²</t>
  </si>
  <si>
    <t>H07V-K 6 mm²</t>
  </si>
  <si>
    <t>10.</t>
  </si>
  <si>
    <t>H07V-K 10 mm²</t>
  </si>
  <si>
    <t>Kabel položen pod ometom v zaščitni cevi, delno nad ometom z zaključnim konektorjem pri centrali NJP</t>
  </si>
  <si>
    <t>11.</t>
  </si>
  <si>
    <t>JB-Y(ST)Y 1x2x0,8mm²</t>
  </si>
  <si>
    <t>Instalacijske cevi, komplet s spojnim in pritrdilnim materialom</t>
  </si>
  <si>
    <t>12.</t>
  </si>
  <si>
    <t>PVC cev: fi 16-23 rebrasta</t>
  </si>
  <si>
    <t>13.</t>
  </si>
  <si>
    <t>PVC cev: fi 80</t>
  </si>
  <si>
    <t>14.</t>
  </si>
  <si>
    <t xml:space="preserve">PN cev: fi 16-23 </t>
  </si>
  <si>
    <t>E</t>
  </si>
  <si>
    <t>RAZDELILNE OMARICE</t>
  </si>
  <si>
    <r>
      <rPr>
        <b/>
        <sz val="11"/>
        <color indexed="8"/>
        <rFont val="Calibri"/>
        <family val="2"/>
        <charset val="238"/>
      </rPr>
      <t>Razdelilnik R</t>
    </r>
    <r>
      <rPr>
        <sz val="11"/>
        <color indexed="8"/>
        <rFont val="Calibri"/>
        <family val="2"/>
        <charset val="238"/>
      </rPr>
      <t xml:space="preserve">
predviden kot tipska podometna omarica za 48 elementov, dim. Npr. 710x350x100mm, z vrati ,  komplet z vgrajeno opremo, kot:</t>
    </r>
  </si>
  <si>
    <t>inštalacijsko stikalo 50A, 3.p.</t>
  </si>
  <si>
    <t>instalacijski odklopnik:</t>
  </si>
  <si>
    <t>B,C/10-16 A, 1p</t>
  </si>
  <si>
    <t>B,C/10-16 A, 3p</t>
  </si>
  <si>
    <t>B,C/25 A, 3p</t>
  </si>
  <si>
    <t>B,C/32 A, 3p</t>
  </si>
  <si>
    <t>prenapetostna zaščita, Protec C</t>
  </si>
  <si>
    <t>drobni in vezni material</t>
  </si>
  <si>
    <t>SKUPAJ:</t>
  </si>
  <si>
    <t>F</t>
  </si>
  <si>
    <t>JAVLJANJE PLINA</t>
  </si>
  <si>
    <t xml:space="preserve">Alarmna central za javljanje UNP kot npr. MX2000 TEVEL </t>
  </si>
  <si>
    <t>kpl</t>
  </si>
  <si>
    <t>MX 2000 rezervno napajanje</t>
  </si>
  <si>
    <t xml:space="preserve">Merilna glava S-JP K </t>
  </si>
  <si>
    <t>Alarmna sirena + bliskavica ASB - 12/24 V</t>
  </si>
  <si>
    <t xml:space="preserve">Zagon sistema na objektu in izdelava poročila  </t>
  </si>
  <si>
    <t>Kabel NYM-J 3x1,5 mm2 - povezava merilnih glav</t>
  </si>
  <si>
    <t xml:space="preserve">Drobni in vezni material - nepredvidena dela </t>
  </si>
  <si>
    <t>%</t>
  </si>
  <si>
    <t>SKUPAJ</t>
  </si>
  <si>
    <t>Drobni in vezni material</t>
  </si>
  <si>
    <t>Meritve, atesti</t>
  </si>
  <si>
    <t>Transportni in manipulativni stroški</t>
  </si>
  <si>
    <t>VSE SKUPAJ</t>
  </si>
  <si>
    <t>Kontaktorska stikala</t>
  </si>
  <si>
    <t>Nadometno bremensko stikalo, 40A 4P,s tipko za hitri izklop</t>
  </si>
  <si>
    <t>Nadometno bremensko stikalo, 25A 4P,s tipko za hitri izklop</t>
  </si>
  <si>
    <t>Nadometno bremensko stikalo, 16A 4P,s tipko za hitri izklop</t>
  </si>
  <si>
    <t>skupaj z DDV</t>
  </si>
  <si>
    <t>DDV 22%</t>
  </si>
  <si>
    <t>LED svetilkai za varnostno razsvetljavo - OBSTOJEČE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</si>
</sst>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7" x14ac:knownFonts="1"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</font>
    <font>
      <sz val="11"/>
      <name val="Calibri"/>
      <family val="2"/>
      <charset val="238"/>
      <scheme val="minor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4"/>
      <name val="Times New Roman CE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 Narrow"/>
      <family val="2"/>
      <charset val="238"/>
    </font>
    <font>
      <b/>
      <sz val="14"/>
      <color rgb="FF000000"/>
      <name val="Calibri"/>
      <charset val="238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3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right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 wrapText="1"/>
    </xf>
    <xf numFmtId="2" fontId="6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justify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1" xfId="0" applyFont="1" applyBorder="1" applyAlignment="1">
      <alignment horizontal="right"/>
    </xf>
    <xf numFmtId="0" fontId="3" fillId="0" borderId="0" xfId="0" applyFont="1" applyAlignment="1">
      <alignment horizontal="center" vertical="top"/>
    </xf>
    <xf numFmtId="0" fontId="11" fillId="0" borderId="0" xfId="0" applyFont="1" applyAlignment="1">
      <alignment horizontal="justify" wrapText="1"/>
    </xf>
    <xf numFmtId="0" fontId="2" fillId="0" borderId="0" xfId="0" quotePrefix="1" applyFont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10" fillId="0" borderId="2" xfId="0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6" fillId="0" borderId="3" xfId="0" applyFont="1" applyBorder="1"/>
    <xf numFmtId="0" fontId="17" fillId="0" borderId="3" xfId="0" applyFont="1" applyBorder="1" applyAlignment="1">
      <alignment horizontal="right"/>
    </xf>
    <xf numFmtId="164" fontId="18" fillId="0" borderId="0" xfId="0" applyNumberFormat="1" applyFont="1"/>
    <xf numFmtId="164" fontId="18" fillId="0" borderId="1" xfId="0" applyNumberFormat="1" applyFont="1" applyBorder="1"/>
    <xf numFmtId="164" fontId="20" fillId="0" borderId="0" xfId="0" applyNumberFormat="1" applyFont="1" applyAlignment="1">
      <alignment vertical="top"/>
    </xf>
    <xf numFmtId="164" fontId="20" fillId="0" borderId="0" xfId="0" applyNumberFormat="1" applyFont="1"/>
    <xf numFmtId="164" fontId="21" fillId="0" borderId="0" xfId="0" applyNumberFormat="1" applyFont="1"/>
    <xf numFmtId="164" fontId="19" fillId="0" borderId="1" xfId="0" applyNumberFormat="1" applyFont="1" applyBorder="1"/>
    <xf numFmtId="164" fontId="19" fillId="0" borderId="2" xfId="0" applyNumberFormat="1" applyFont="1" applyBorder="1"/>
    <xf numFmtId="164" fontId="19" fillId="0" borderId="3" xfId="0" applyNumberFormat="1" applyFont="1" applyBorder="1"/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3" fillId="0" borderId="0" xfId="0" applyFont="1" applyAlignment="1">
      <alignment vertical="center" wrapText="1"/>
    </xf>
    <xf numFmtId="0" fontId="8" fillId="0" borderId="0" xfId="1" applyFont="1" applyAlignment="1">
      <alignment horizontal="center" wrapText="1"/>
    </xf>
    <xf numFmtId="1" fontId="24" fillId="0" borderId="0" xfId="1" applyNumberFormat="1" applyFont="1" applyAlignment="1">
      <alignment horizontal="center" wrapText="1"/>
    </xf>
    <xf numFmtId="0" fontId="25" fillId="0" borderId="3" xfId="0" applyFont="1" applyBorder="1"/>
    <xf numFmtId="0" fontId="8" fillId="0" borderId="0" xfId="0" applyFont="1" applyAlignment="1">
      <alignment horizontal="center"/>
    </xf>
    <xf numFmtId="4" fontId="14" fillId="0" borderId="0" xfId="1" applyNumberFormat="1" applyFont="1" applyAlignment="1">
      <alignment horizontal="center" vertical="top"/>
    </xf>
    <xf numFmtId="164" fontId="18" fillId="0" borderId="0" xfId="0" applyNumberFormat="1" applyFont="1" applyProtection="1">
      <protection locked="0"/>
    </xf>
    <xf numFmtId="164" fontId="18" fillId="0" borderId="1" xfId="0" applyNumberFormat="1" applyFont="1" applyBorder="1" applyProtection="1">
      <protection locked="0"/>
    </xf>
    <xf numFmtId="164" fontId="20" fillId="0" borderId="0" xfId="0" applyNumberFormat="1" applyFont="1" applyAlignment="1" applyProtection="1">
      <alignment vertical="top"/>
      <protection locked="0"/>
    </xf>
    <xf numFmtId="164" fontId="20" fillId="0" borderId="0" xfId="0" applyNumberFormat="1" applyFont="1" applyProtection="1">
      <protection locked="0"/>
    </xf>
    <xf numFmtId="164" fontId="21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64" fontId="19" fillId="0" borderId="1" xfId="0" applyNumberFormat="1" applyFont="1" applyBorder="1" applyProtection="1">
      <protection locked="0"/>
    </xf>
    <xf numFmtId="164" fontId="19" fillId="0" borderId="2" xfId="0" applyNumberFormat="1" applyFont="1" applyBorder="1" applyProtection="1">
      <protection locked="0"/>
    </xf>
    <xf numFmtId="164" fontId="19" fillId="0" borderId="3" xfId="0" applyNumberFormat="1" applyFont="1" applyBorder="1" applyProtection="1">
      <protection locked="0"/>
    </xf>
    <xf numFmtId="164" fontId="18" fillId="2" borderId="0" xfId="0" applyNumberFormat="1" applyFont="1" applyFill="1" applyBorder="1" applyProtection="1">
      <protection locked="0"/>
    </xf>
    <xf numFmtId="164" fontId="18" fillId="2" borderId="0" xfId="0" applyNumberFormat="1" applyFont="1" applyFill="1" applyProtection="1">
      <protection locked="0"/>
    </xf>
    <xf numFmtId="164" fontId="18" fillId="0" borderId="0" xfId="0" applyNumberFormat="1" applyFont="1" applyBorder="1" applyProtection="1">
      <protection locked="0"/>
    </xf>
    <xf numFmtId="164" fontId="26" fillId="0" borderId="0" xfId="0" applyNumberFormat="1" applyFont="1" applyFill="1" applyBorder="1" applyProtection="1"/>
  </cellXfs>
  <cellStyles count="2">
    <cellStyle name="Navadno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1"/>
  <sheetViews>
    <sheetView tabSelected="1" topLeftCell="A77" workbookViewId="0">
      <selection activeCell="F88" sqref="F88"/>
    </sheetView>
  </sheetViews>
  <sheetFormatPr defaultRowHeight="15.6" x14ac:dyDescent="0.3"/>
  <cols>
    <col min="1" max="2" width="3.77734375" customWidth="1"/>
    <col min="3" max="3" width="58.5546875" customWidth="1"/>
    <col min="4" max="4" width="6" customWidth="1"/>
    <col min="5" max="5" width="7.21875" style="40" customWidth="1"/>
    <col min="6" max="6" width="13.109375" style="51" customWidth="1"/>
    <col min="7" max="7" width="14.44140625" style="35" customWidth="1"/>
  </cols>
  <sheetData>
    <row r="1" spans="1:7" x14ac:dyDescent="0.3">
      <c r="A1" s="1"/>
      <c r="B1" s="1"/>
      <c r="C1" s="2" t="s">
        <v>0</v>
      </c>
      <c r="D1" s="3"/>
      <c r="E1" s="1"/>
      <c r="F1" s="47"/>
      <c r="G1" s="31"/>
    </row>
    <row r="2" spans="1:7" x14ac:dyDescent="0.3">
      <c r="A2" s="4" t="s">
        <v>1</v>
      </c>
      <c r="B2" s="5"/>
      <c r="C2" s="6" t="s">
        <v>2</v>
      </c>
      <c r="D2" s="7"/>
      <c r="E2" s="5"/>
      <c r="F2" s="48"/>
      <c r="G2" s="32"/>
    </row>
    <row r="3" spans="1:7" ht="28.8" x14ac:dyDescent="0.3">
      <c r="A3" s="8"/>
      <c r="B3" s="8"/>
      <c r="C3" s="9" t="s">
        <v>3</v>
      </c>
      <c r="D3" s="10"/>
      <c r="E3" s="8"/>
      <c r="F3" s="49"/>
      <c r="G3" s="33"/>
    </row>
    <row r="4" spans="1:7" x14ac:dyDescent="0.3">
      <c r="A4" s="11"/>
      <c r="B4" s="11"/>
      <c r="C4" s="9" t="s">
        <v>4</v>
      </c>
      <c r="D4" s="12"/>
      <c r="E4" s="11"/>
      <c r="F4" s="50"/>
      <c r="G4" s="34"/>
    </row>
    <row r="5" spans="1:7" x14ac:dyDescent="0.3">
      <c r="A5" s="1"/>
      <c r="B5" s="8" t="s">
        <v>5</v>
      </c>
      <c r="C5" s="13" t="s">
        <v>6</v>
      </c>
      <c r="D5" s="14" t="s">
        <v>7</v>
      </c>
      <c r="E5" s="45">
        <v>21</v>
      </c>
      <c r="F5" s="56"/>
      <c r="G5" s="31">
        <f>E5*F5</f>
        <v>0</v>
      </c>
    </row>
    <row r="6" spans="1:7" x14ac:dyDescent="0.3">
      <c r="A6" s="1"/>
      <c r="B6" s="8" t="s">
        <v>8</v>
      </c>
      <c r="C6" s="13" t="s">
        <v>9</v>
      </c>
      <c r="D6" s="14" t="s">
        <v>7</v>
      </c>
      <c r="E6" s="45">
        <v>3</v>
      </c>
      <c r="F6" s="57"/>
      <c r="G6" s="31">
        <f>E6*F6</f>
        <v>0</v>
      </c>
    </row>
    <row r="7" spans="1:7" x14ac:dyDescent="0.3">
      <c r="A7" s="1"/>
      <c r="B7" s="8" t="s">
        <v>10</v>
      </c>
      <c r="C7" s="13" t="s">
        <v>99</v>
      </c>
      <c r="D7" s="14" t="s">
        <v>7</v>
      </c>
      <c r="E7" s="45"/>
      <c r="F7" s="47"/>
      <c r="G7" s="31">
        <f>E7*F7</f>
        <v>0</v>
      </c>
    </row>
    <row r="8" spans="1:7" x14ac:dyDescent="0.3">
      <c r="A8" s="1"/>
      <c r="B8" s="1"/>
      <c r="C8" s="16"/>
      <c r="D8" s="17"/>
      <c r="E8" s="1"/>
      <c r="F8" s="47"/>
      <c r="G8" s="31"/>
    </row>
    <row r="9" spans="1:7" x14ac:dyDescent="0.3">
      <c r="A9" s="4" t="s">
        <v>11</v>
      </c>
      <c r="B9" s="5"/>
      <c r="C9" s="6" t="s">
        <v>12</v>
      </c>
      <c r="D9" s="7"/>
      <c r="E9" s="5"/>
      <c r="F9" s="48"/>
      <c r="G9" s="32"/>
    </row>
    <row r="10" spans="1:7" ht="28.8" x14ac:dyDescent="0.3">
      <c r="A10" s="1"/>
      <c r="B10" s="1"/>
      <c r="C10" s="18" t="s">
        <v>13</v>
      </c>
      <c r="D10" s="14"/>
      <c r="E10" s="45"/>
      <c r="F10" s="47"/>
      <c r="G10" s="31"/>
    </row>
    <row r="11" spans="1:7" x14ac:dyDescent="0.3">
      <c r="A11" s="1"/>
      <c r="B11" s="1"/>
      <c r="C11" s="18" t="s">
        <v>14</v>
      </c>
      <c r="D11" s="14"/>
      <c r="E11" s="45"/>
      <c r="F11" s="47"/>
      <c r="G11" s="31"/>
    </row>
    <row r="12" spans="1:7" x14ac:dyDescent="0.3">
      <c r="A12" s="1"/>
      <c r="B12" s="8" t="s">
        <v>5</v>
      </c>
      <c r="C12" s="18" t="s">
        <v>15</v>
      </c>
      <c r="D12" s="14" t="s">
        <v>16</v>
      </c>
      <c r="E12" s="45">
        <v>10</v>
      </c>
      <c r="F12" s="56"/>
      <c r="G12" s="31">
        <f t="shared" ref="G12:G13" si="0">E12*F12</f>
        <v>0</v>
      </c>
    </row>
    <row r="13" spans="1:7" x14ac:dyDescent="0.3">
      <c r="A13" s="1"/>
      <c r="B13" s="8" t="s">
        <v>8</v>
      </c>
      <c r="C13" s="18" t="s">
        <v>17</v>
      </c>
      <c r="D13" s="14" t="s">
        <v>16</v>
      </c>
      <c r="E13" s="45">
        <v>5</v>
      </c>
      <c r="F13" s="56"/>
      <c r="G13" s="31">
        <f t="shared" si="0"/>
        <v>0</v>
      </c>
    </row>
    <row r="14" spans="1:7" x14ac:dyDescent="0.3">
      <c r="A14" s="1"/>
      <c r="B14" s="1"/>
      <c r="C14" s="18"/>
      <c r="D14" s="14"/>
      <c r="E14" s="45"/>
      <c r="F14" s="47"/>
      <c r="G14" s="31"/>
    </row>
    <row r="15" spans="1:7" ht="28.8" x14ac:dyDescent="0.3">
      <c r="A15" s="1"/>
      <c r="B15" s="1"/>
      <c r="C15" s="18" t="s">
        <v>18</v>
      </c>
      <c r="D15" s="14"/>
      <c r="E15" s="45"/>
      <c r="F15" s="47"/>
      <c r="G15" s="31"/>
    </row>
    <row r="16" spans="1:7" x14ac:dyDescent="0.3">
      <c r="A16" s="1"/>
      <c r="B16" s="8" t="s">
        <v>10</v>
      </c>
      <c r="C16" s="18" t="s">
        <v>19</v>
      </c>
      <c r="D16" s="14" t="s">
        <v>16</v>
      </c>
      <c r="E16" s="45">
        <v>10</v>
      </c>
      <c r="F16" s="56"/>
      <c r="G16" s="31">
        <f t="shared" ref="G16:G19" si="1">E16*F16</f>
        <v>0</v>
      </c>
    </row>
    <row r="17" spans="1:7" x14ac:dyDescent="0.3">
      <c r="A17" s="1"/>
      <c r="B17" s="8" t="s">
        <v>20</v>
      </c>
      <c r="C17" s="18" t="s">
        <v>21</v>
      </c>
      <c r="D17" s="14" t="s">
        <v>16</v>
      </c>
      <c r="E17" s="45">
        <v>1</v>
      </c>
      <c r="F17" s="56"/>
      <c r="G17" s="31">
        <f t="shared" si="1"/>
        <v>0</v>
      </c>
    </row>
    <row r="18" spans="1:7" x14ac:dyDescent="0.3">
      <c r="A18" s="1"/>
      <c r="B18" s="8"/>
      <c r="C18" s="18"/>
      <c r="D18" s="14"/>
      <c r="E18" s="45"/>
    </row>
    <row r="19" spans="1:7" x14ac:dyDescent="0.3">
      <c r="A19" s="1"/>
      <c r="B19" s="8" t="s">
        <v>22</v>
      </c>
      <c r="C19" s="18" t="s">
        <v>23</v>
      </c>
      <c r="D19" s="14" t="s">
        <v>16</v>
      </c>
      <c r="E19" s="45">
        <v>3</v>
      </c>
      <c r="F19" s="56"/>
      <c r="G19" s="35">
        <f t="shared" si="1"/>
        <v>0</v>
      </c>
    </row>
    <row r="20" spans="1:7" x14ac:dyDescent="0.3">
      <c r="A20" s="1"/>
      <c r="B20" s="8"/>
      <c r="C20" s="18"/>
      <c r="D20" s="14"/>
      <c r="E20" s="45"/>
      <c r="F20" s="52"/>
      <c r="G20" s="15"/>
    </row>
    <row r="21" spans="1:7" x14ac:dyDescent="0.3">
      <c r="A21" s="4" t="s">
        <v>24</v>
      </c>
      <c r="B21" s="5"/>
      <c r="C21" s="6" t="s">
        <v>25</v>
      </c>
      <c r="D21" s="7"/>
      <c r="E21" s="5"/>
      <c r="F21" s="48"/>
      <c r="G21" s="32"/>
    </row>
    <row r="22" spans="1:7" x14ac:dyDescent="0.3">
      <c r="A22" s="1"/>
      <c r="B22" s="1"/>
      <c r="C22" s="19"/>
      <c r="D22" s="3"/>
      <c r="E22" s="1"/>
      <c r="F22" s="47"/>
      <c r="G22" s="31"/>
    </row>
    <row r="23" spans="1:7" ht="28.8" x14ac:dyDescent="0.3">
      <c r="A23" s="1"/>
      <c r="C23" s="18" t="s">
        <v>26</v>
      </c>
      <c r="F23" s="47"/>
      <c r="G23" s="31"/>
    </row>
    <row r="24" spans="1:7" x14ac:dyDescent="0.3">
      <c r="A24" s="1"/>
      <c r="B24" s="8" t="s">
        <v>5</v>
      </c>
      <c r="C24" s="18" t="s">
        <v>27</v>
      </c>
      <c r="D24" s="20" t="s">
        <v>16</v>
      </c>
      <c r="E24" s="45">
        <v>30</v>
      </c>
      <c r="F24" s="56"/>
      <c r="G24" s="31">
        <f t="shared" ref="G24:G25" si="2">E24*F24</f>
        <v>0</v>
      </c>
    </row>
    <row r="25" spans="1:7" x14ac:dyDescent="0.3">
      <c r="A25" s="1"/>
      <c r="B25" s="8" t="s">
        <v>8</v>
      </c>
      <c r="C25" s="18" t="s">
        <v>28</v>
      </c>
      <c r="D25" s="20" t="s">
        <v>16</v>
      </c>
      <c r="E25" s="45">
        <v>5</v>
      </c>
      <c r="F25" s="56"/>
      <c r="G25" s="31">
        <f t="shared" si="2"/>
        <v>0</v>
      </c>
    </row>
    <row r="26" spans="1:7" x14ac:dyDescent="0.3">
      <c r="A26" s="1"/>
      <c r="B26" s="1"/>
      <c r="C26" s="18"/>
      <c r="D26" s="20"/>
      <c r="E26" s="45"/>
      <c r="F26" s="47"/>
      <c r="G26" s="31"/>
    </row>
    <row r="27" spans="1:7" ht="28.8" x14ac:dyDescent="0.3">
      <c r="A27" s="1"/>
      <c r="B27" s="1"/>
      <c r="C27" s="18" t="s">
        <v>18</v>
      </c>
      <c r="D27" s="14"/>
      <c r="E27" s="45"/>
      <c r="F27" s="47"/>
      <c r="G27" s="31"/>
    </row>
    <row r="28" spans="1:7" x14ac:dyDescent="0.3">
      <c r="A28" s="1"/>
      <c r="B28" s="8" t="s">
        <v>10</v>
      </c>
      <c r="C28" s="18" t="s">
        <v>29</v>
      </c>
      <c r="D28" s="14" t="s">
        <v>16</v>
      </c>
      <c r="E28" s="45">
        <v>15</v>
      </c>
      <c r="F28" s="56"/>
      <c r="G28" s="31">
        <f t="shared" ref="G28:G43" si="3">E28*F28</f>
        <v>0</v>
      </c>
    </row>
    <row r="29" spans="1:7" x14ac:dyDescent="0.3">
      <c r="A29" s="1"/>
      <c r="B29" s="8" t="s">
        <v>20</v>
      </c>
      <c r="C29" s="18" t="s">
        <v>30</v>
      </c>
      <c r="D29" s="14" t="s">
        <v>16</v>
      </c>
      <c r="E29" s="1">
        <v>1</v>
      </c>
      <c r="F29" s="56"/>
      <c r="G29" s="31">
        <f t="shared" si="3"/>
        <v>0</v>
      </c>
    </row>
    <row r="30" spans="1:7" x14ac:dyDescent="0.3">
      <c r="A30" s="1"/>
      <c r="B30" s="1"/>
      <c r="F30" s="47"/>
      <c r="G30" s="31"/>
    </row>
    <row r="31" spans="1:7" x14ac:dyDescent="0.3">
      <c r="A31" s="1"/>
      <c r="B31" s="8" t="s">
        <v>22</v>
      </c>
      <c r="C31" s="18" t="s">
        <v>31</v>
      </c>
      <c r="D31" s="14" t="s">
        <v>16</v>
      </c>
      <c r="E31" s="1">
        <v>16</v>
      </c>
      <c r="F31" s="56"/>
      <c r="G31" s="31">
        <f t="shared" si="3"/>
        <v>0</v>
      </c>
    </row>
    <row r="32" spans="1:7" ht="17.25" customHeight="1" x14ac:dyDescent="0.3">
      <c r="A32" s="1"/>
      <c r="B32" s="8" t="s">
        <v>32</v>
      </c>
      <c r="C32" s="18" t="s">
        <v>33</v>
      </c>
      <c r="D32" s="14" t="s">
        <v>16</v>
      </c>
      <c r="E32" s="1">
        <v>5</v>
      </c>
      <c r="F32" s="56"/>
      <c r="G32" s="31">
        <f t="shared" si="3"/>
        <v>0</v>
      </c>
    </row>
    <row r="33" spans="1:7" x14ac:dyDescent="0.3">
      <c r="A33" s="1"/>
      <c r="F33" s="58"/>
      <c r="G33" s="31"/>
    </row>
    <row r="34" spans="1:7" ht="28.8" x14ac:dyDescent="0.3">
      <c r="A34" s="1"/>
      <c r="B34" s="8" t="s">
        <v>34</v>
      </c>
      <c r="C34" s="18" t="s">
        <v>35</v>
      </c>
      <c r="D34" s="14" t="s">
        <v>16</v>
      </c>
      <c r="E34" s="1">
        <v>15</v>
      </c>
      <c r="F34" s="56"/>
      <c r="G34" s="31">
        <f t="shared" si="3"/>
        <v>0</v>
      </c>
    </row>
    <row r="35" spans="1:7" x14ac:dyDescent="0.3">
      <c r="A35" s="1"/>
      <c r="B35" s="8"/>
      <c r="C35" s="18"/>
      <c r="D35" s="14"/>
      <c r="E35" s="1"/>
      <c r="F35" s="58"/>
      <c r="G35" s="31"/>
    </row>
    <row r="36" spans="1:7" x14ac:dyDescent="0.3">
      <c r="A36" s="1"/>
      <c r="B36" s="8"/>
      <c r="C36" s="39" t="s">
        <v>93</v>
      </c>
      <c r="D36" s="40"/>
      <c r="F36" s="58"/>
      <c r="G36" s="31"/>
    </row>
    <row r="37" spans="1:7" x14ac:dyDescent="0.3">
      <c r="A37" s="1"/>
      <c r="B37" s="8" t="s">
        <v>36</v>
      </c>
      <c r="C37" s="41" t="s">
        <v>96</v>
      </c>
      <c r="D37" s="42" t="s">
        <v>16</v>
      </c>
      <c r="E37" s="43">
        <v>1</v>
      </c>
      <c r="F37" s="56"/>
      <c r="G37" s="31">
        <f t="shared" si="3"/>
        <v>0</v>
      </c>
    </row>
    <row r="38" spans="1:7" x14ac:dyDescent="0.3">
      <c r="A38" s="1"/>
      <c r="B38" s="8" t="s">
        <v>38</v>
      </c>
      <c r="C38" s="41" t="s">
        <v>95</v>
      </c>
      <c r="D38" s="42" t="s">
        <v>16</v>
      </c>
      <c r="E38" s="43">
        <v>1</v>
      </c>
      <c r="F38" s="56"/>
      <c r="G38" s="31">
        <f t="shared" si="3"/>
        <v>0</v>
      </c>
    </row>
    <row r="39" spans="1:7" x14ac:dyDescent="0.3">
      <c r="A39" s="1"/>
      <c r="B39" s="8" t="s">
        <v>53</v>
      </c>
      <c r="C39" s="41" t="s">
        <v>94</v>
      </c>
      <c r="D39" s="42" t="s">
        <v>16</v>
      </c>
      <c r="E39" s="43">
        <v>1</v>
      </c>
      <c r="F39" s="56"/>
      <c r="G39" s="31">
        <f t="shared" si="3"/>
        <v>0</v>
      </c>
    </row>
    <row r="40" spans="1:7" x14ac:dyDescent="0.3">
      <c r="A40" s="1"/>
      <c r="C40" s="18"/>
      <c r="D40" s="14"/>
      <c r="E40" s="1"/>
      <c r="F40" s="58"/>
      <c r="G40" s="31"/>
    </row>
    <row r="41" spans="1:7" ht="28.8" x14ac:dyDescent="0.3">
      <c r="A41" s="1"/>
      <c r="B41" s="8" t="s">
        <v>56</v>
      </c>
      <c r="C41" s="18" t="s">
        <v>37</v>
      </c>
      <c r="D41" s="14" t="s">
        <v>16</v>
      </c>
      <c r="E41" s="1">
        <v>1</v>
      </c>
      <c r="F41" s="56"/>
      <c r="G41" s="31">
        <f t="shared" si="3"/>
        <v>0</v>
      </c>
    </row>
    <row r="42" spans="1:7" x14ac:dyDescent="0.3">
      <c r="A42" s="1"/>
      <c r="F42" s="58"/>
      <c r="G42" s="31"/>
    </row>
    <row r="43" spans="1:7" ht="28.8" x14ac:dyDescent="0.3">
      <c r="A43" s="1"/>
      <c r="B43" s="8" t="s">
        <v>59</v>
      </c>
      <c r="C43" s="18" t="s">
        <v>39</v>
      </c>
      <c r="D43" s="14" t="s">
        <v>16</v>
      </c>
      <c r="E43" s="1">
        <v>10</v>
      </c>
      <c r="F43" s="56"/>
      <c r="G43" s="31">
        <f t="shared" si="3"/>
        <v>0</v>
      </c>
    </row>
    <row r="44" spans="1:7" x14ac:dyDescent="0.3">
      <c r="A44" s="1"/>
      <c r="B44" s="1"/>
      <c r="C44" s="19"/>
      <c r="D44" s="3"/>
      <c r="E44" s="1"/>
      <c r="F44" s="47"/>
      <c r="G44" s="31"/>
    </row>
    <row r="45" spans="1:7" x14ac:dyDescent="0.3">
      <c r="A45" s="4" t="s">
        <v>40</v>
      </c>
      <c r="B45" s="5"/>
      <c r="C45" s="6" t="s">
        <v>41</v>
      </c>
      <c r="D45" s="7"/>
      <c r="E45" s="5"/>
      <c r="F45" s="48"/>
      <c r="G45" s="32"/>
    </row>
    <row r="46" spans="1:7" ht="28.8" x14ac:dyDescent="0.3">
      <c r="A46" s="1"/>
      <c r="B46" s="1"/>
      <c r="C46" s="18" t="s">
        <v>42</v>
      </c>
      <c r="D46" s="14"/>
      <c r="E46" s="1"/>
      <c r="F46" s="47"/>
      <c r="G46" s="31"/>
    </row>
    <row r="47" spans="1:7" x14ac:dyDescent="0.3">
      <c r="A47" s="1"/>
      <c r="B47" s="8" t="s">
        <v>5</v>
      </c>
      <c r="C47" s="18" t="s">
        <v>43</v>
      </c>
      <c r="D47" s="14" t="s">
        <v>44</v>
      </c>
      <c r="E47" s="1">
        <v>20</v>
      </c>
      <c r="F47" s="56"/>
      <c r="G47" s="35">
        <f t="shared" ref="G47:G58" si="4">E47*F47</f>
        <v>0</v>
      </c>
    </row>
    <row r="48" spans="1:7" x14ac:dyDescent="0.3">
      <c r="A48" s="1"/>
      <c r="B48" s="8" t="s">
        <v>8</v>
      </c>
      <c r="C48" s="18" t="s">
        <v>45</v>
      </c>
      <c r="D48" s="14" t="s">
        <v>44</v>
      </c>
      <c r="E48" s="1">
        <v>200</v>
      </c>
      <c r="F48" s="56"/>
      <c r="G48" s="35">
        <f t="shared" si="4"/>
        <v>0</v>
      </c>
    </row>
    <row r="49" spans="1:7" x14ac:dyDescent="0.3">
      <c r="A49" s="1"/>
      <c r="B49" s="8" t="s">
        <v>10</v>
      </c>
      <c r="C49" s="18" t="s">
        <v>46</v>
      </c>
      <c r="D49" s="14" t="s">
        <v>44</v>
      </c>
      <c r="E49" s="1">
        <v>50</v>
      </c>
      <c r="F49" s="56"/>
      <c r="G49" s="35">
        <f t="shared" si="4"/>
        <v>0</v>
      </c>
    </row>
    <row r="50" spans="1:7" x14ac:dyDescent="0.3">
      <c r="A50" s="1"/>
      <c r="B50" s="8" t="s">
        <v>20</v>
      </c>
      <c r="C50" s="18" t="s">
        <v>47</v>
      </c>
      <c r="D50" s="14" t="s">
        <v>44</v>
      </c>
      <c r="E50" s="1">
        <v>20</v>
      </c>
      <c r="F50" s="56"/>
      <c r="G50" s="35">
        <f t="shared" si="4"/>
        <v>0</v>
      </c>
    </row>
    <row r="51" spans="1:7" x14ac:dyDescent="0.3">
      <c r="A51" s="1"/>
      <c r="B51" s="8" t="s">
        <v>22</v>
      </c>
      <c r="C51" s="18" t="s">
        <v>48</v>
      </c>
      <c r="D51" s="14" t="s">
        <v>44</v>
      </c>
      <c r="E51" s="1">
        <v>300</v>
      </c>
      <c r="F51" s="56"/>
      <c r="G51" s="35">
        <f t="shared" si="4"/>
        <v>0</v>
      </c>
    </row>
    <row r="52" spans="1:7" x14ac:dyDescent="0.3">
      <c r="A52" s="1"/>
      <c r="B52" s="8" t="s">
        <v>32</v>
      </c>
      <c r="C52" s="18" t="s">
        <v>49</v>
      </c>
      <c r="D52" s="14" t="s">
        <v>44</v>
      </c>
      <c r="E52" s="1">
        <v>200</v>
      </c>
      <c r="F52" s="56"/>
      <c r="G52" s="35">
        <f t="shared" si="4"/>
        <v>0</v>
      </c>
    </row>
    <row r="53" spans="1:7" x14ac:dyDescent="0.3">
      <c r="A53" s="1"/>
      <c r="B53" s="8" t="s">
        <v>34</v>
      </c>
      <c r="C53" s="18" t="s">
        <v>50</v>
      </c>
      <c r="D53" s="14" t="s">
        <v>44</v>
      </c>
      <c r="E53" s="1">
        <v>25</v>
      </c>
      <c r="F53" s="56"/>
      <c r="G53" s="31">
        <f t="shared" si="4"/>
        <v>0</v>
      </c>
    </row>
    <row r="54" spans="1:7" x14ac:dyDescent="0.3">
      <c r="A54" s="1"/>
      <c r="B54" s="8" t="s">
        <v>36</v>
      </c>
      <c r="C54" s="18" t="s">
        <v>51</v>
      </c>
      <c r="D54" s="14" t="s">
        <v>44</v>
      </c>
      <c r="E54" s="1">
        <v>15</v>
      </c>
      <c r="F54" s="56"/>
      <c r="G54" s="31">
        <f t="shared" si="4"/>
        <v>0</v>
      </c>
    </row>
    <row r="55" spans="1:7" x14ac:dyDescent="0.3">
      <c r="A55" s="1"/>
      <c r="B55" s="8" t="s">
        <v>38</v>
      </c>
      <c r="C55" s="18" t="s">
        <v>52</v>
      </c>
      <c r="D55" s="14" t="s">
        <v>44</v>
      </c>
      <c r="E55" s="1">
        <v>200</v>
      </c>
      <c r="F55" s="56"/>
      <c r="G55" s="35">
        <f t="shared" si="4"/>
        <v>0</v>
      </c>
    </row>
    <row r="56" spans="1:7" x14ac:dyDescent="0.3">
      <c r="A56" s="1"/>
      <c r="B56" s="8" t="s">
        <v>53</v>
      </c>
      <c r="C56" s="18" t="s">
        <v>54</v>
      </c>
      <c r="D56" s="14" t="s">
        <v>44</v>
      </c>
      <c r="E56" s="1">
        <v>10</v>
      </c>
      <c r="F56" s="56"/>
      <c r="G56" s="35">
        <f t="shared" si="4"/>
        <v>0</v>
      </c>
    </row>
    <row r="57" spans="1:7" ht="28.8" x14ac:dyDescent="0.3">
      <c r="A57" s="1"/>
      <c r="B57" s="1"/>
      <c r="C57" s="18" t="s">
        <v>55</v>
      </c>
      <c r="D57" s="14"/>
      <c r="E57" s="1"/>
      <c r="F57" s="47"/>
      <c r="G57" s="31"/>
    </row>
    <row r="58" spans="1:7" x14ac:dyDescent="0.3">
      <c r="A58" s="1"/>
      <c r="B58" s="8" t="s">
        <v>56</v>
      </c>
      <c r="C58" s="18" t="s">
        <v>57</v>
      </c>
      <c r="D58" s="14" t="s">
        <v>44</v>
      </c>
      <c r="E58" s="1">
        <v>60</v>
      </c>
      <c r="F58" s="56"/>
      <c r="G58" s="31">
        <f t="shared" si="4"/>
        <v>0</v>
      </c>
    </row>
    <row r="59" spans="1:7" x14ac:dyDescent="0.3">
      <c r="A59" s="1"/>
      <c r="B59" s="8"/>
      <c r="D59" s="14"/>
      <c r="E59" s="1"/>
      <c r="F59" s="47"/>
      <c r="G59" s="31"/>
    </row>
    <row r="60" spans="1:7" x14ac:dyDescent="0.3">
      <c r="A60" s="1"/>
      <c r="B60" s="1"/>
      <c r="C60" s="18" t="s">
        <v>58</v>
      </c>
      <c r="D60" s="14"/>
      <c r="E60" s="1"/>
      <c r="F60" s="47"/>
      <c r="G60" s="31"/>
    </row>
    <row r="61" spans="1:7" x14ac:dyDescent="0.3">
      <c r="A61" s="1"/>
      <c r="B61" t="s">
        <v>59</v>
      </c>
      <c r="C61" s="18" t="s">
        <v>60</v>
      </c>
      <c r="D61" s="14" t="s">
        <v>44</v>
      </c>
      <c r="E61" s="1">
        <v>700</v>
      </c>
      <c r="F61" s="56"/>
      <c r="G61" s="31">
        <f t="shared" ref="G61:G62" si="5">E61*F61</f>
        <v>0</v>
      </c>
    </row>
    <row r="62" spans="1:7" x14ac:dyDescent="0.3">
      <c r="A62" s="1"/>
      <c r="B62" s="8" t="s">
        <v>61</v>
      </c>
      <c r="C62" s="18" t="s">
        <v>62</v>
      </c>
      <c r="D62" s="14" t="s">
        <v>44</v>
      </c>
      <c r="E62" s="1">
        <v>50</v>
      </c>
      <c r="F62" s="56"/>
      <c r="G62" s="31">
        <f t="shared" si="5"/>
        <v>0</v>
      </c>
    </row>
    <row r="63" spans="1:7" x14ac:dyDescent="0.3">
      <c r="A63" s="1"/>
      <c r="B63" s="8" t="s">
        <v>63</v>
      </c>
      <c r="C63" s="18" t="s">
        <v>64</v>
      </c>
      <c r="D63" s="14" t="s">
        <v>44</v>
      </c>
      <c r="E63" s="1">
        <v>50</v>
      </c>
      <c r="F63" s="56"/>
      <c r="G63" s="31">
        <f>E63*F63</f>
        <v>0</v>
      </c>
    </row>
    <row r="64" spans="1:7" x14ac:dyDescent="0.3">
      <c r="A64" s="1"/>
      <c r="B64" s="1"/>
      <c r="C64" s="18"/>
      <c r="D64" s="14"/>
      <c r="E64" s="1"/>
      <c r="F64" s="47"/>
      <c r="G64" s="31"/>
    </row>
    <row r="65" spans="1:7" x14ac:dyDescent="0.3">
      <c r="A65" s="4" t="s">
        <v>65</v>
      </c>
      <c r="B65" s="4"/>
      <c r="C65" s="6" t="s">
        <v>66</v>
      </c>
      <c r="D65" s="21"/>
      <c r="E65" s="4"/>
      <c r="F65" s="53"/>
      <c r="G65" s="36"/>
    </row>
    <row r="66" spans="1:7" x14ac:dyDescent="0.3">
      <c r="A66" s="1"/>
      <c r="B66" s="1"/>
      <c r="C66" s="18"/>
      <c r="D66" s="14"/>
      <c r="E66" s="1"/>
      <c r="F66" s="47"/>
      <c r="G66" s="31"/>
    </row>
    <row r="67" spans="1:7" ht="43.2" x14ac:dyDescent="0.3">
      <c r="A67" s="22"/>
      <c r="B67" s="8" t="s">
        <v>5</v>
      </c>
      <c r="C67" s="23" t="s">
        <v>67</v>
      </c>
      <c r="D67" s="14" t="s">
        <v>16</v>
      </c>
      <c r="E67" s="1">
        <v>1</v>
      </c>
      <c r="F67" s="59"/>
      <c r="G67" s="31"/>
    </row>
    <row r="68" spans="1:7" x14ac:dyDescent="0.3">
      <c r="A68" s="22"/>
      <c r="B68" s="8" t="s">
        <v>8</v>
      </c>
      <c r="C68" s="18" t="s">
        <v>68</v>
      </c>
      <c r="D68" s="14" t="s">
        <v>16</v>
      </c>
      <c r="E68" s="1">
        <v>1</v>
      </c>
      <c r="F68" s="59"/>
      <c r="G68" s="31"/>
    </row>
    <row r="69" spans="1:7" x14ac:dyDescent="0.3">
      <c r="A69" s="22"/>
      <c r="B69" s="1"/>
      <c r="C69" s="18" t="s">
        <v>69</v>
      </c>
      <c r="D69" s="14"/>
      <c r="E69" s="1"/>
      <c r="F69" s="59"/>
      <c r="G69" s="31"/>
    </row>
    <row r="70" spans="1:7" x14ac:dyDescent="0.3">
      <c r="A70" s="22"/>
      <c r="B70" s="8" t="s">
        <v>10</v>
      </c>
      <c r="C70" s="18" t="s">
        <v>70</v>
      </c>
      <c r="D70" s="14" t="s">
        <v>16</v>
      </c>
      <c r="E70" s="1">
        <v>18</v>
      </c>
      <c r="F70" s="59"/>
      <c r="G70" s="31"/>
    </row>
    <row r="71" spans="1:7" x14ac:dyDescent="0.3">
      <c r="A71" s="22"/>
      <c r="B71" s="8" t="s">
        <v>20</v>
      </c>
      <c r="C71" s="18" t="s">
        <v>71</v>
      </c>
      <c r="D71" s="14" t="s">
        <v>16</v>
      </c>
      <c r="E71" s="1">
        <v>5</v>
      </c>
      <c r="F71" s="59"/>
      <c r="G71" s="31"/>
    </row>
    <row r="72" spans="1:7" x14ac:dyDescent="0.3">
      <c r="A72" s="22"/>
      <c r="B72" s="8" t="s">
        <v>22</v>
      </c>
      <c r="C72" s="18" t="s">
        <v>72</v>
      </c>
      <c r="D72" s="14" t="s">
        <v>16</v>
      </c>
      <c r="E72" s="1">
        <v>1</v>
      </c>
      <c r="F72" s="59"/>
      <c r="G72" s="31"/>
    </row>
    <row r="73" spans="1:7" x14ac:dyDescent="0.3">
      <c r="A73" s="22"/>
      <c r="B73" s="8" t="s">
        <v>32</v>
      </c>
      <c r="C73" s="18" t="s">
        <v>73</v>
      </c>
      <c r="D73" s="14" t="s">
        <v>16</v>
      </c>
      <c r="E73" s="1">
        <v>1</v>
      </c>
      <c r="F73" s="59"/>
      <c r="G73" s="31"/>
    </row>
    <row r="74" spans="1:7" x14ac:dyDescent="0.3">
      <c r="A74" s="22"/>
      <c r="B74" s="8" t="s">
        <v>34</v>
      </c>
      <c r="C74" s="18" t="s">
        <v>74</v>
      </c>
      <c r="D74" s="14" t="s">
        <v>16</v>
      </c>
      <c r="E74" s="1">
        <v>4</v>
      </c>
      <c r="F74" s="59"/>
      <c r="G74" s="31"/>
    </row>
    <row r="75" spans="1:7" x14ac:dyDescent="0.3">
      <c r="A75" s="22"/>
      <c r="B75" s="8" t="s">
        <v>36</v>
      </c>
      <c r="C75" s="18" t="s">
        <v>75</v>
      </c>
      <c r="D75" s="14"/>
      <c r="E75" s="1"/>
      <c r="F75" s="47"/>
      <c r="G75" s="31"/>
    </row>
    <row r="76" spans="1:7" x14ac:dyDescent="0.3">
      <c r="A76" s="22"/>
      <c r="B76" s="8"/>
      <c r="C76" s="18" t="s">
        <v>76</v>
      </c>
      <c r="D76" s="14" t="s">
        <v>16</v>
      </c>
      <c r="E76" s="1">
        <v>1</v>
      </c>
      <c r="F76" s="56"/>
      <c r="G76" s="31">
        <f>E76*F76</f>
        <v>0</v>
      </c>
    </row>
    <row r="77" spans="1:7" x14ac:dyDescent="0.3">
      <c r="A77" s="22"/>
      <c r="B77" s="8"/>
      <c r="F77" s="47"/>
      <c r="G77" s="31"/>
    </row>
    <row r="78" spans="1:7" x14ac:dyDescent="0.3">
      <c r="A78" s="1"/>
      <c r="B78" s="1"/>
      <c r="C78" s="19"/>
      <c r="D78" s="3"/>
      <c r="E78" s="1"/>
      <c r="F78" s="47"/>
      <c r="G78" s="31"/>
    </row>
    <row r="79" spans="1:7" x14ac:dyDescent="0.3">
      <c r="A79" s="4" t="s">
        <v>77</v>
      </c>
      <c r="B79" s="4"/>
      <c r="C79" s="6" t="s">
        <v>78</v>
      </c>
      <c r="D79" s="21"/>
      <c r="E79" s="4"/>
      <c r="F79" s="53"/>
      <c r="G79" s="36"/>
    </row>
    <row r="80" spans="1:7" x14ac:dyDescent="0.3">
      <c r="A80" s="1"/>
      <c r="B80" s="1"/>
      <c r="F80" s="47"/>
      <c r="G80" s="31"/>
    </row>
    <row r="81" spans="1:7" x14ac:dyDescent="0.3">
      <c r="A81" s="1"/>
      <c r="B81" s="8" t="s">
        <v>5</v>
      </c>
      <c r="C81" s="18" t="s">
        <v>79</v>
      </c>
      <c r="D81" s="18" t="s">
        <v>80</v>
      </c>
      <c r="E81" s="46">
        <v>1</v>
      </c>
      <c r="F81" s="31"/>
      <c r="G81" s="31"/>
    </row>
    <row r="82" spans="1:7" x14ac:dyDescent="0.3">
      <c r="A82" s="1"/>
      <c r="B82" s="8" t="s">
        <v>8</v>
      </c>
      <c r="C82" s="18" t="s">
        <v>81</v>
      </c>
      <c r="D82" s="18" t="s">
        <v>7</v>
      </c>
      <c r="E82" s="46">
        <v>1</v>
      </c>
      <c r="F82" s="31"/>
      <c r="G82" s="31"/>
    </row>
    <row r="83" spans="1:7" x14ac:dyDescent="0.3">
      <c r="A83" s="1"/>
      <c r="B83" s="8" t="s">
        <v>10</v>
      </c>
      <c r="C83" s="18" t="s">
        <v>82</v>
      </c>
      <c r="D83" s="18" t="s">
        <v>7</v>
      </c>
      <c r="E83" s="46">
        <v>1</v>
      </c>
      <c r="F83" s="31"/>
      <c r="G83" s="31"/>
    </row>
    <row r="84" spans="1:7" x14ac:dyDescent="0.3">
      <c r="A84" s="1"/>
      <c r="B84" s="8" t="s">
        <v>20</v>
      </c>
      <c r="C84" s="18" t="s">
        <v>83</v>
      </c>
      <c r="D84" s="18" t="s">
        <v>7</v>
      </c>
      <c r="E84" s="46">
        <v>1</v>
      </c>
      <c r="F84" s="31"/>
      <c r="G84" s="31"/>
    </row>
    <row r="85" spans="1:7" x14ac:dyDescent="0.3">
      <c r="A85" s="1"/>
      <c r="B85" s="8" t="s">
        <v>22</v>
      </c>
      <c r="C85" s="18" t="s">
        <v>84</v>
      </c>
      <c r="D85" s="18" t="s">
        <v>80</v>
      </c>
      <c r="E85" s="46">
        <v>1</v>
      </c>
      <c r="F85" s="31"/>
      <c r="G85" s="31"/>
    </row>
    <row r="86" spans="1:7" x14ac:dyDescent="0.3">
      <c r="A86" s="1"/>
      <c r="B86" s="8" t="s">
        <v>32</v>
      </c>
      <c r="C86" s="18" t="s">
        <v>85</v>
      </c>
      <c r="D86" s="18" t="s">
        <v>44</v>
      </c>
      <c r="E86" s="46">
        <v>20</v>
      </c>
      <c r="F86" s="31"/>
      <c r="G86" s="31"/>
    </row>
    <row r="87" spans="1:7" x14ac:dyDescent="0.3">
      <c r="A87" s="1"/>
      <c r="B87" s="8" t="s">
        <v>34</v>
      </c>
      <c r="C87" s="18" t="s">
        <v>86</v>
      </c>
      <c r="D87" s="18" t="s">
        <v>87</v>
      </c>
      <c r="E87" s="46">
        <v>5</v>
      </c>
      <c r="F87" s="31"/>
      <c r="G87" s="31"/>
    </row>
    <row r="88" spans="1:7" x14ac:dyDescent="0.3">
      <c r="A88" s="1"/>
      <c r="B88" s="8"/>
      <c r="C88" s="18" t="s">
        <v>76</v>
      </c>
      <c r="D88" s="14" t="s">
        <v>16</v>
      </c>
      <c r="E88" s="1">
        <v>1</v>
      </c>
      <c r="F88" s="56"/>
      <c r="G88" s="31">
        <f>E88*F88</f>
        <v>0</v>
      </c>
    </row>
    <row r="89" spans="1:7" x14ac:dyDescent="0.3">
      <c r="A89" s="1"/>
      <c r="B89" s="1"/>
      <c r="C89" s="19"/>
      <c r="D89" s="3"/>
      <c r="E89" s="1"/>
      <c r="F89" s="47"/>
      <c r="G89" s="31"/>
    </row>
    <row r="90" spans="1:7" x14ac:dyDescent="0.3">
      <c r="A90" s="1"/>
      <c r="B90" s="1"/>
      <c r="C90" s="24"/>
      <c r="D90" s="3"/>
      <c r="E90" s="19"/>
      <c r="F90" s="47"/>
      <c r="G90" s="31"/>
    </row>
    <row r="91" spans="1:7" ht="16.2" thickBot="1" x14ac:dyDescent="0.35">
      <c r="A91" s="25"/>
      <c r="B91" s="25"/>
      <c r="C91" s="26" t="s">
        <v>88</v>
      </c>
      <c r="D91" s="27"/>
      <c r="E91" s="25"/>
      <c r="F91" s="54"/>
      <c r="G91" s="37">
        <f>SUM(G3:G88)</f>
        <v>0</v>
      </c>
    </row>
    <row r="92" spans="1:7" x14ac:dyDescent="0.3">
      <c r="A92" s="1"/>
      <c r="B92" s="1"/>
      <c r="C92" s="2"/>
      <c r="D92" s="3"/>
      <c r="E92" s="19"/>
      <c r="F92" s="47"/>
      <c r="G92" s="31"/>
    </row>
    <row r="93" spans="1:7" x14ac:dyDescent="0.3">
      <c r="A93" s="1"/>
      <c r="B93" s="8"/>
      <c r="C93" s="18" t="s">
        <v>89</v>
      </c>
      <c r="D93" s="3" t="s">
        <v>87</v>
      </c>
      <c r="E93" s="19">
        <v>10</v>
      </c>
      <c r="F93" s="47"/>
      <c r="G93" s="31">
        <f>G91*0.1</f>
        <v>0</v>
      </c>
    </row>
    <row r="94" spans="1:7" x14ac:dyDescent="0.3">
      <c r="A94" s="1"/>
      <c r="B94" s="8"/>
      <c r="C94" s="18" t="s">
        <v>90</v>
      </c>
      <c r="D94" s="3" t="s">
        <v>87</v>
      </c>
      <c r="E94" s="19">
        <v>5</v>
      </c>
      <c r="F94" s="47"/>
      <c r="G94" s="31">
        <f>G91*0.05</f>
        <v>0</v>
      </c>
    </row>
    <row r="95" spans="1:7" x14ac:dyDescent="0.3">
      <c r="A95" s="1"/>
      <c r="B95" s="8"/>
      <c r="C95" s="18" t="s">
        <v>91</v>
      </c>
      <c r="D95" s="3" t="s">
        <v>87</v>
      </c>
      <c r="E95" s="19">
        <v>5</v>
      </c>
      <c r="F95" s="47"/>
      <c r="G95" s="31">
        <f>G91*0.05</f>
        <v>0</v>
      </c>
    </row>
    <row r="96" spans="1:7" x14ac:dyDescent="0.3">
      <c r="A96" s="1"/>
      <c r="B96" s="1"/>
      <c r="C96" s="2"/>
      <c r="D96" s="3"/>
      <c r="E96" s="19"/>
      <c r="F96" s="47"/>
      <c r="G96" s="31"/>
    </row>
    <row r="97" spans="1:7" ht="18.600000000000001" thickBot="1" x14ac:dyDescent="0.4">
      <c r="A97" s="28"/>
      <c r="B97" s="28"/>
      <c r="C97" s="29" t="s">
        <v>92</v>
      </c>
      <c r="D97" s="30"/>
      <c r="E97" s="28"/>
      <c r="F97" s="55"/>
      <c r="G97" s="38">
        <f>SUM(G91:G96)</f>
        <v>0</v>
      </c>
    </row>
    <row r="98" spans="1:7" ht="16.2" thickTop="1" x14ac:dyDescent="0.3"/>
    <row r="99" spans="1:7" x14ac:dyDescent="0.3">
      <c r="C99" t="s">
        <v>98</v>
      </c>
      <c r="G99" s="35">
        <f>G97*0.22</f>
        <v>0</v>
      </c>
    </row>
    <row r="100" spans="1:7" ht="18.600000000000001" thickBot="1" x14ac:dyDescent="0.4">
      <c r="A100" s="28"/>
      <c r="B100" s="28"/>
      <c r="C100" s="44" t="s">
        <v>97</v>
      </c>
      <c r="D100" s="30"/>
      <c r="E100" s="28"/>
      <c r="F100" s="55"/>
      <c r="G100" s="38">
        <f>G97+G99</f>
        <v>0</v>
      </c>
    </row>
    <row r="101" spans="1:7" ht="16.2" thickTop="1" x14ac:dyDescent="0.3"/>
  </sheetData>
  <sheetProtection algorithmName="SHA-512" hashValue="TKSkgjAxSsJKTAWZSmJyKQ5fl1bL14E+ETTErWM4S474FirI428ytZEPc8h6IRGy4nDQcWRW9R9F367a5K0Ocg==" saltValue="hVXlmitCmZ0o4EAgRG9g9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FF8FC6CE4C1147AF06EFF9EA080167" ma:contentTypeVersion="8" ma:contentTypeDescription="Ustvari nov dokument." ma:contentTypeScope="" ma:versionID="6ec67a11ccf44fa9d27db880276d19fa">
  <xsd:schema xmlns:xsd="http://www.w3.org/2001/XMLSchema" xmlns:xs="http://www.w3.org/2001/XMLSchema" xmlns:p="http://schemas.microsoft.com/office/2006/metadata/properties" xmlns:ns2="11686ce8-fa71-4cdc-8cca-fe298f93c734" targetNamespace="http://schemas.microsoft.com/office/2006/metadata/properties" ma:root="true" ma:fieldsID="022e369373c5ee059d0fba427cc88f62" ns2:_="">
    <xsd:import namespace="11686ce8-fa71-4cdc-8cca-fe298f93c7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686ce8-fa71-4cdc-8cca-fe298f93c7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8E5F61-D2D3-4EF7-954E-9350AC87F3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A7EB54-3A70-437F-812A-AB5DDAA54910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11686ce8-fa71-4cdc-8cca-fe298f93c73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66F6E7E-F6CD-48BB-B32B-B46681BC66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686ce8-fa71-4cdc-8cca-fe298f93c7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Žemva</dc:creator>
  <cp:lastModifiedBy>Marija Kobetič Premru CSOD</cp:lastModifiedBy>
  <dcterms:created xsi:type="dcterms:W3CDTF">2020-06-24T18:26:21Z</dcterms:created>
  <dcterms:modified xsi:type="dcterms:W3CDTF">2020-07-17T14:07:48Z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0x0101005EFF8FC6CE4C1147AF06EFF9EA080167</vt:lpwstr>
  </property>
</Properties>
</file>